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495" windowWidth="20730" windowHeight="11760" activeTab="1"/>
  </bookViews>
  <sheets>
    <sheet name="Рабочий протокол 9-11кл. дев" sheetId="1" r:id="rId1"/>
    <sheet name="Итоговый протокол 9-11кл. дев" sheetId="2" r:id="rId2"/>
  </sheets>
  <definedNames>
    <definedName name="_xlnm._FilterDatabase" localSheetId="1" hidden="1">'Итоговый протокол 9-11кл. дев'!$B$13:$G$103</definedName>
    <definedName name="_xlnm.Print_Area" localSheetId="1">'Итоговый протокол 9-11кл. дев'!$A$1:$G$110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8" i="1" l="1"/>
  <c r="J98" i="1"/>
  <c r="L4" i="1"/>
  <c r="L15" i="1" s="1"/>
  <c r="J4" i="1"/>
  <c r="J16" i="1" s="1"/>
  <c r="H4" i="1"/>
  <c r="H98" i="1" s="1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F80" i="1"/>
  <c r="J80" i="1"/>
  <c r="L80" i="1"/>
  <c r="F81" i="1"/>
  <c r="J81" i="1"/>
  <c r="L81" i="1"/>
  <c r="F82" i="1"/>
  <c r="J82" i="1"/>
  <c r="L82" i="1"/>
  <c r="F83" i="1"/>
  <c r="J83" i="1"/>
  <c r="L83" i="1"/>
  <c r="F84" i="1"/>
  <c r="J84" i="1"/>
  <c r="L84" i="1"/>
  <c r="F85" i="1"/>
  <c r="J85" i="1"/>
  <c r="L85" i="1"/>
  <c r="F86" i="1"/>
  <c r="J86" i="1"/>
  <c r="L86" i="1"/>
  <c r="F87" i="1"/>
  <c r="J87" i="1"/>
  <c r="L87" i="1"/>
  <c r="F88" i="1"/>
  <c r="J88" i="1"/>
  <c r="L88" i="1"/>
  <c r="F89" i="1"/>
  <c r="J89" i="1"/>
  <c r="L89" i="1"/>
  <c r="F90" i="1"/>
  <c r="J90" i="1"/>
  <c r="L90" i="1"/>
  <c r="F91" i="1"/>
  <c r="J91" i="1"/>
  <c r="L91" i="1"/>
  <c r="F92" i="1"/>
  <c r="J92" i="1"/>
  <c r="L92" i="1"/>
  <c r="F93" i="1"/>
  <c r="J93" i="1"/>
  <c r="L93" i="1"/>
  <c r="F94" i="1"/>
  <c r="J94" i="1"/>
  <c r="L94" i="1"/>
  <c r="F95" i="1"/>
  <c r="J95" i="1"/>
  <c r="L95" i="1"/>
  <c r="F96" i="1"/>
  <c r="J96" i="1"/>
  <c r="L96" i="1"/>
  <c r="F97" i="1"/>
  <c r="J97" i="1"/>
  <c r="L97" i="1"/>
  <c r="F98" i="1"/>
  <c r="F99" i="1"/>
  <c r="J99" i="1"/>
  <c r="L99" i="1"/>
  <c r="F78" i="1"/>
  <c r="J78" i="1"/>
  <c r="L78" i="1"/>
  <c r="F79" i="1"/>
  <c r="J79" i="1"/>
  <c r="L79" i="1"/>
  <c r="F70" i="1"/>
  <c r="J70" i="1"/>
  <c r="L70" i="1"/>
  <c r="F71" i="1"/>
  <c r="J71" i="1"/>
  <c r="L71" i="1"/>
  <c r="F72" i="1"/>
  <c r="J72" i="1"/>
  <c r="L72" i="1"/>
  <c r="F73" i="1"/>
  <c r="J73" i="1"/>
  <c r="L73" i="1"/>
  <c r="F74" i="1"/>
  <c r="J74" i="1"/>
  <c r="L74" i="1"/>
  <c r="F75" i="1"/>
  <c r="J75" i="1"/>
  <c r="L75" i="1"/>
  <c r="F76" i="1"/>
  <c r="J76" i="1"/>
  <c r="L76" i="1"/>
  <c r="F77" i="1"/>
  <c r="J77" i="1"/>
  <c r="L77" i="1"/>
  <c r="L13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J15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19" i="1" l="1"/>
  <c r="L16" i="1"/>
  <c r="J17" i="1"/>
  <c r="L19" i="1"/>
  <c r="L14" i="1"/>
  <c r="J18" i="1"/>
  <c r="J13" i="1"/>
  <c r="H81" i="1"/>
  <c r="M81" i="1" s="1"/>
  <c r="D85" i="2" s="1"/>
  <c r="H96" i="1"/>
  <c r="M96" i="1" s="1"/>
  <c r="E100" i="2" s="1"/>
  <c r="H78" i="1"/>
  <c r="M78" i="1" s="1"/>
  <c r="H93" i="1"/>
  <c r="M93" i="1" s="1"/>
  <c r="D97" i="2" s="1"/>
  <c r="H84" i="1"/>
  <c r="M84" i="1" s="1"/>
  <c r="H87" i="1"/>
  <c r="M87" i="1" s="1"/>
  <c r="D91" i="2" s="1"/>
  <c r="H90" i="1"/>
  <c r="M90" i="1" s="1"/>
  <c r="D94" i="2" s="1"/>
  <c r="H83" i="1"/>
  <c r="H99" i="1"/>
  <c r="M99" i="1" s="1"/>
  <c r="H95" i="1"/>
  <c r="H92" i="1"/>
  <c r="M92" i="1" s="1"/>
  <c r="H89" i="1"/>
  <c r="M89" i="1" s="1"/>
  <c r="H86" i="1"/>
  <c r="M86" i="1" s="1"/>
  <c r="H80" i="1"/>
  <c r="M80" i="1" s="1"/>
  <c r="H97" i="1"/>
  <c r="M97" i="1" s="1"/>
  <c r="H94" i="1"/>
  <c r="M94" i="1" s="1"/>
  <c r="H91" i="1"/>
  <c r="M91" i="1" s="1"/>
  <c r="E95" i="2" s="1"/>
  <c r="H88" i="1"/>
  <c r="M88" i="1" s="1"/>
  <c r="D92" i="2" s="1"/>
  <c r="H85" i="1"/>
  <c r="M85" i="1" s="1"/>
  <c r="H82" i="1"/>
  <c r="M82" i="1" s="1"/>
  <c r="M98" i="1"/>
  <c r="D102" i="2" s="1"/>
  <c r="M95" i="1"/>
  <c r="D99" i="2" s="1"/>
  <c r="M83" i="1"/>
  <c r="D87" i="2" s="1"/>
  <c r="H77" i="1"/>
  <c r="M77" i="1" s="1"/>
  <c r="H76" i="1"/>
  <c r="M76" i="1" s="1"/>
  <c r="H74" i="1"/>
  <c r="M74" i="1" s="1"/>
  <c r="H73" i="1"/>
  <c r="M73" i="1" s="1"/>
  <c r="H72" i="1"/>
  <c r="M72" i="1" s="1"/>
  <c r="H71" i="1"/>
  <c r="M71" i="1" s="1"/>
  <c r="H70" i="1"/>
  <c r="M70" i="1" s="1"/>
  <c r="H79" i="1"/>
  <c r="M79" i="1" s="1"/>
  <c r="H75" i="1"/>
  <c r="M75" i="1" s="1"/>
  <c r="L11" i="1"/>
  <c r="J10" i="1"/>
  <c r="E87" i="2" l="1"/>
  <c r="E102" i="2"/>
  <c r="E99" i="2"/>
  <c r="E97" i="2"/>
  <c r="D100" i="2"/>
  <c r="E89" i="2"/>
  <c r="D89" i="2"/>
  <c r="E92" i="2"/>
  <c r="E94" i="2"/>
  <c r="E85" i="2"/>
  <c r="E91" i="2"/>
  <c r="D95" i="2"/>
  <c r="D88" i="2"/>
  <c r="E88" i="2"/>
  <c r="E84" i="2"/>
  <c r="D84" i="2"/>
  <c r="D90" i="2"/>
  <c r="E90" i="2"/>
  <c r="D86" i="2"/>
  <c r="E86" i="2"/>
  <c r="D96" i="2"/>
  <c r="E96" i="2"/>
  <c r="D98" i="2"/>
  <c r="E98" i="2"/>
  <c r="D83" i="2"/>
  <c r="E83" i="2"/>
  <c r="D74" i="2"/>
  <c r="E74" i="2"/>
  <c r="D75" i="2"/>
  <c r="E75" i="2"/>
  <c r="E80" i="2"/>
  <c r="D80" i="2"/>
  <c r="E101" i="2"/>
  <c r="D101" i="2"/>
  <c r="D77" i="2"/>
  <c r="E77" i="2"/>
  <c r="E78" i="2"/>
  <c r="D78" i="2"/>
  <c r="D93" i="2"/>
  <c r="E93" i="2"/>
  <c r="D82" i="2"/>
  <c r="E82" i="2"/>
  <c r="D79" i="2"/>
  <c r="E79" i="2"/>
  <c r="E76" i="2"/>
  <c r="D76" i="2"/>
  <c r="D81" i="2"/>
  <c r="E81" i="2"/>
  <c r="D103" i="2"/>
  <c r="E103" i="2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18" i="1"/>
  <c r="H22" i="1"/>
  <c r="H30" i="1"/>
  <c r="H38" i="1"/>
  <c r="H46" i="1"/>
  <c r="H54" i="1"/>
  <c r="H62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14" i="1"/>
  <c r="H26" i="1"/>
  <c r="H34" i="1"/>
  <c r="H42" i="1"/>
  <c r="H50" i="1"/>
  <c r="H58" i="1"/>
  <c r="H66" i="1"/>
  <c r="H10" i="1"/>
  <c r="L10" i="1"/>
  <c r="L12" i="1"/>
  <c r="J11" i="1"/>
  <c r="J12" i="1"/>
  <c r="J14" i="1"/>
  <c r="F50" i="1" l="1"/>
  <c r="M50" i="1" s="1"/>
  <c r="F51" i="1"/>
  <c r="M51" i="1" s="1"/>
  <c r="F52" i="1"/>
  <c r="M52" i="1" s="1"/>
  <c r="F53" i="1"/>
  <c r="M53" i="1" s="1"/>
  <c r="F54" i="1"/>
  <c r="M54" i="1" s="1"/>
  <c r="F55" i="1"/>
  <c r="M55" i="1" s="1"/>
  <c r="F56" i="1"/>
  <c r="M56" i="1" s="1"/>
  <c r="F57" i="1"/>
  <c r="M57" i="1" s="1"/>
  <c r="F58" i="1"/>
  <c r="M58" i="1" s="1"/>
  <c r="F59" i="1"/>
  <c r="M59" i="1" s="1"/>
  <c r="F60" i="1"/>
  <c r="M60" i="1" s="1"/>
  <c r="F61" i="1"/>
  <c r="M61" i="1" s="1"/>
  <c r="F62" i="1"/>
  <c r="M62" i="1" s="1"/>
  <c r="F63" i="1"/>
  <c r="M63" i="1" s="1"/>
  <c r="F64" i="1"/>
  <c r="M64" i="1" s="1"/>
  <c r="F65" i="1"/>
  <c r="M65" i="1" s="1"/>
  <c r="F66" i="1"/>
  <c r="M66" i="1" s="1"/>
  <c r="F67" i="1"/>
  <c r="M67" i="1" s="1"/>
  <c r="F68" i="1"/>
  <c r="M68" i="1" s="1"/>
  <c r="F69" i="1"/>
  <c r="M69" i="1" s="1"/>
  <c r="D58" i="2" l="1"/>
  <c r="E58" i="2"/>
  <c r="D73" i="2"/>
  <c r="E73" i="2"/>
  <c r="D69" i="2"/>
  <c r="E69" i="2"/>
  <c r="D65" i="2"/>
  <c r="E65" i="2"/>
  <c r="E61" i="2"/>
  <c r="D61" i="2"/>
  <c r="E57" i="2"/>
  <c r="D57" i="2"/>
  <c r="E66" i="2"/>
  <c r="D66" i="2"/>
  <c r="D70" i="2"/>
  <c r="E70" i="2"/>
  <c r="E68" i="2"/>
  <c r="D68" i="2"/>
  <c r="D60" i="2"/>
  <c r="E60" i="2"/>
  <c r="D56" i="2"/>
  <c r="E56" i="2"/>
  <c r="D54" i="2"/>
  <c r="E54" i="2"/>
  <c r="D62" i="2"/>
  <c r="E62" i="2"/>
  <c r="E72" i="2"/>
  <c r="D72" i="2"/>
  <c r="E64" i="2"/>
  <c r="D64" i="2"/>
  <c r="D71" i="2"/>
  <c r="E71" i="2"/>
  <c r="D67" i="2"/>
  <c r="E67" i="2"/>
  <c r="D63" i="2"/>
  <c r="E63" i="2"/>
  <c r="E59" i="2"/>
  <c r="D59" i="2"/>
  <c r="E55" i="2"/>
  <c r="D55" i="2"/>
  <c r="F36" i="1"/>
  <c r="M36" i="1" s="1"/>
  <c r="F37" i="1"/>
  <c r="M37" i="1" s="1"/>
  <c r="F38" i="1"/>
  <c r="M38" i="1" s="1"/>
  <c r="F39" i="1"/>
  <c r="M39" i="1" s="1"/>
  <c r="F40" i="1"/>
  <c r="M40" i="1" s="1"/>
  <c r="F41" i="1"/>
  <c r="M41" i="1" s="1"/>
  <c r="F42" i="1"/>
  <c r="M42" i="1" s="1"/>
  <c r="F43" i="1"/>
  <c r="M43" i="1" s="1"/>
  <c r="E47" i="2" l="1"/>
  <c r="D47" i="2"/>
  <c r="D43" i="2"/>
  <c r="E43" i="2"/>
  <c r="D46" i="2"/>
  <c r="E46" i="2"/>
  <c r="E42" i="2"/>
  <c r="D42" i="2"/>
  <c r="D45" i="2"/>
  <c r="E45" i="2"/>
  <c r="D41" i="2"/>
  <c r="E41" i="2"/>
  <c r="E44" i="2"/>
  <c r="D44" i="2"/>
  <c r="D40" i="2"/>
  <c r="E40" i="2"/>
  <c r="F44" i="1"/>
  <c r="M44" i="1" s="1"/>
  <c r="F45" i="1"/>
  <c r="M45" i="1" s="1"/>
  <c r="F46" i="1"/>
  <c r="M46" i="1" s="1"/>
  <c r="F47" i="1"/>
  <c r="M47" i="1" s="1"/>
  <c r="F48" i="1"/>
  <c r="M48" i="1" s="1"/>
  <c r="F49" i="1"/>
  <c r="M49" i="1" s="1"/>
  <c r="F11" i="1"/>
  <c r="M11" i="1" s="1"/>
  <c r="F12" i="1"/>
  <c r="F13" i="1"/>
  <c r="M13" i="1" s="1"/>
  <c r="F14" i="1"/>
  <c r="M14" i="1" s="1"/>
  <c r="F15" i="1"/>
  <c r="M15" i="1" s="1"/>
  <c r="F16" i="1"/>
  <c r="M16" i="1" s="1"/>
  <c r="F17" i="1"/>
  <c r="M17" i="1" s="1"/>
  <c r="F18" i="1"/>
  <c r="M18" i="1" s="1"/>
  <c r="F19" i="1"/>
  <c r="M19" i="1" s="1"/>
  <c r="F20" i="1"/>
  <c r="M20" i="1" s="1"/>
  <c r="F21" i="1"/>
  <c r="M21" i="1" s="1"/>
  <c r="F22" i="1"/>
  <c r="M22" i="1" s="1"/>
  <c r="F23" i="1"/>
  <c r="M23" i="1" s="1"/>
  <c r="F24" i="1"/>
  <c r="M24" i="1" s="1"/>
  <c r="F25" i="1"/>
  <c r="M25" i="1" s="1"/>
  <c r="F26" i="1"/>
  <c r="M26" i="1" s="1"/>
  <c r="F27" i="1"/>
  <c r="M27" i="1" s="1"/>
  <c r="F28" i="1"/>
  <c r="M28" i="1" s="1"/>
  <c r="F29" i="1"/>
  <c r="M29" i="1" s="1"/>
  <c r="F30" i="1"/>
  <c r="M30" i="1" s="1"/>
  <c r="F31" i="1"/>
  <c r="M31" i="1" s="1"/>
  <c r="F32" i="1"/>
  <c r="M32" i="1" s="1"/>
  <c r="F33" i="1"/>
  <c r="M33" i="1" s="1"/>
  <c r="F34" i="1"/>
  <c r="M34" i="1" s="1"/>
  <c r="F35" i="1"/>
  <c r="M35" i="1" s="1"/>
  <c r="D32" i="2" l="1"/>
  <c r="E32" i="2"/>
  <c r="E20" i="2"/>
  <c r="D20" i="2"/>
  <c r="E39" i="2"/>
  <c r="D39" i="2"/>
  <c r="E35" i="2"/>
  <c r="D35" i="2"/>
  <c r="E31" i="2"/>
  <c r="D31" i="2"/>
  <c r="D27" i="2"/>
  <c r="E27" i="2"/>
  <c r="D23" i="2"/>
  <c r="E23" i="2"/>
  <c r="D19" i="2"/>
  <c r="E19" i="2"/>
  <c r="D15" i="2"/>
  <c r="E15" i="2"/>
  <c r="D50" i="2"/>
  <c r="E50" i="2"/>
  <c r="D36" i="2"/>
  <c r="E36" i="2"/>
  <c r="E28" i="2"/>
  <c r="D28" i="2"/>
  <c r="E24" i="2"/>
  <c r="D24" i="2"/>
  <c r="E51" i="2"/>
  <c r="D51" i="2"/>
  <c r="D38" i="2"/>
  <c r="E38" i="2"/>
  <c r="D34" i="2"/>
  <c r="E34" i="2"/>
  <c r="D30" i="2"/>
  <c r="E30" i="2"/>
  <c r="E26" i="2"/>
  <c r="D26" i="2"/>
  <c r="E22" i="2"/>
  <c r="D22" i="2"/>
  <c r="E18" i="2"/>
  <c r="D18" i="2"/>
  <c r="E53" i="2"/>
  <c r="D53" i="2"/>
  <c r="E49" i="2"/>
  <c r="D49" i="2"/>
  <c r="E37" i="2"/>
  <c r="D37" i="2"/>
  <c r="E33" i="2"/>
  <c r="D33" i="2"/>
  <c r="D29" i="2"/>
  <c r="E29" i="2"/>
  <c r="D25" i="2"/>
  <c r="E25" i="2"/>
  <c r="D21" i="2"/>
  <c r="E21" i="2"/>
  <c r="D17" i="2"/>
  <c r="E17" i="2"/>
  <c r="D52" i="2"/>
  <c r="E52" i="2"/>
  <c r="D48" i="2"/>
  <c r="E48" i="2"/>
  <c r="M12" i="1"/>
  <c r="C14" i="2"/>
  <c r="B14" i="2"/>
  <c r="E16" i="2" l="1"/>
  <c r="D16" i="2"/>
  <c r="F10" i="1"/>
  <c r="M10" i="1" s="1"/>
  <c r="E14" i="2" l="1"/>
  <c r="D14" i="2"/>
  <c r="D104" i="2" s="1"/>
  <c r="E104" i="2" l="1"/>
  <c r="F89" i="2"/>
  <c r="G89" i="2" s="1"/>
  <c r="F97" i="2"/>
  <c r="G97" i="2" s="1"/>
  <c r="F86" i="2"/>
  <c r="G86" i="2" s="1"/>
  <c r="F98" i="2"/>
  <c r="G98" i="2" s="1"/>
  <c r="F88" i="2"/>
  <c r="G88" i="2" s="1"/>
  <c r="F102" i="2"/>
  <c r="G102" i="2" s="1"/>
  <c r="F84" i="2"/>
  <c r="G84" i="2" s="1"/>
  <c r="F90" i="2"/>
  <c r="G90" i="2" s="1"/>
  <c r="F100" i="2"/>
  <c r="G100" i="2" s="1"/>
  <c r="F96" i="2"/>
  <c r="G96" i="2" s="1"/>
  <c r="F85" i="2"/>
  <c r="G85" i="2" s="1"/>
  <c r="F95" i="2"/>
  <c r="G95" i="2" s="1"/>
  <c r="F87" i="2"/>
  <c r="G87" i="2" s="1"/>
  <c r="F94" i="2"/>
  <c r="G94" i="2" s="1"/>
  <c r="F92" i="2"/>
  <c r="G92" i="2" s="1"/>
  <c r="F91" i="2"/>
  <c r="G91" i="2" s="1"/>
  <c r="F99" i="2"/>
  <c r="G99" i="2" s="1"/>
  <c r="F81" i="2"/>
  <c r="G81" i="2" s="1"/>
  <c r="F77" i="2"/>
  <c r="G77" i="2" s="1"/>
  <c r="F93" i="2"/>
  <c r="G93" i="2" s="1"/>
  <c r="F74" i="2"/>
  <c r="G74" i="2" s="1"/>
  <c r="F83" i="2"/>
  <c r="G83" i="2" s="1"/>
  <c r="F79" i="2"/>
  <c r="G79" i="2" s="1"/>
  <c r="F101" i="2"/>
  <c r="G101" i="2" s="1"/>
  <c r="F82" i="2"/>
  <c r="G82" i="2" s="1"/>
  <c r="F78" i="2"/>
  <c r="G78" i="2" s="1"/>
  <c r="F80" i="2"/>
  <c r="G80" i="2" s="1"/>
  <c r="F75" i="2"/>
  <c r="G75" i="2" s="1"/>
  <c r="F76" i="2"/>
  <c r="G76" i="2" s="1"/>
  <c r="F103" i="2"/>
  <c r="G103" i="2" s="1"/>
  <c r="F65" i="2"/>
  <c r="G65" i="2" s="1"/>
  <c r="F56" i="2"/>
  <c r="G56" i="2" s="1"/>
  <c r="F73" i="2"/>
  <c r="G73" i="2" s="1"/>
  <c r="F64" i="2"/>
  <c r="G64" i="2" s="1"/>
  <c r="F55" i="2"/>
  <c r="G55" i="2" s="1"/>
  <c r="F69" i="2"/>
  <c r="G69" i="2" s="1"/>
  <c r="F68" i="2"/>
  <c r="G68" i="2" s="1"/>
  <c r="F59" i="2"/>
  <c r="G59" i="2" s="1"/>
  <c r="F63" i="2"/>
  <c r="G63" i="2" s="1"/>
  <c r="F72" i="2"/>
  <c r="G72" i="2" s="1"/>
  <c r="F54" i="2"/>
  <c r="G54" i="2" s="1"/>
  <c r="F67" i="2"/>
  <c r="G67" i="2" s="1"/>
  <c r="F58" i="2"/>
  <c r="G58" i="2" s="1"/>
  <c r="F66" i="2"/>
  <c r="G66" i="2" s="1"/>
  <c r="F60" i="2"/>
  <c r="G60" i="2" s="1"/>
  <c r="F57" i="2"/>
  <c r="G57" i="2" s="1"/>
  <c r="F70" i="2"/>
  <c r="G70" i="2" s="1"/>
  <c r="F62" i="2"/>
  <c r="G62" i="2" s="1"/>
  <c r="F71" i="2"/>
  <c r="G71" i="2" s="1"/>
  <c r="F61" i="2"/>
  <c r="G61" i="2" s="1"/>
  <c r="F44" i="2"/>
  <c r="G44" i="2" s="1"/>
  <c r="F46" i="2"/>
  <c r="G46" i="2" s="1"/>
  <c r="F43" i="2"/>
  <c r="G43" i="2" s="1"/>
  <c r="F45" i="2"/>
  <c r="G45" i="2" s="1"/>
  <c r="F40" i="2"/>
  <c r="G40" i="2" s="1"/>
  <c r="F41" i="2"/>
  <c r="G41" i="2" s="1"/>
  <c r="F42" i="2"/>
  <c r="G42" i="2" s="1"/>
  <c r="F47" i="2"/>
  <c r="G47" i="2" s="1"/>
  <c r="F29" i="2"/>
  <c r="G29" i="2" s="1"/>
  <c r="F34" i="2"/>
  <c r="G34" i="2" s="1"/>
  <c r="F21" i="2"/>
  <c r="G21" i="2" s="1"/>
  <c r="F49" i="2"/>
  <c r="G49" i="2" s="1"/>
  <c r="F28" i="2"/>
  <c r="G28" i="2" s="1"/>
  <c r="F52" i="2"/>
  <c r="G52" i="2" s="1"/>
  <c r="F36" i="2"/>
  <c r="G36" i="2" s="1"/>
  <c r="F35" i="2"/>
  <c r="G35" i="2" s="1"/>
  <c r="F25" i="2"/>
  <c r="G25" i="2" s="1"/>
  <c r="F19" i="2"/>
  <c r="G19" i="2" s="1"/>
  <c r="F20" i="2"/>
  <c r="G20" i="2" s="1"/>
  <c r="F51" i="2"/>
  <c r="G51" i="2" s="1"/>
  <c r="F38" i="2"/>
  <c r="G38" i="2" s="1"/>
  <c r="F22" i="2"/>
  <c r="G22" i="2" s="1"/>
  <c r="F15" i="2"/>
  <c r="G15" i="2" s="1"/>
  <c r="F53" i="2"/>
  <c r="G53" i="2" s="1"/>
  <c r="F18" i="2"/>
  <c r="G18" i="2" s="1"/>
  <c r="F31" i="2"/>
  <c r="G31" i="2" s="1"/>
  <c r="F48" i="2"/>
  <c r="G48" i="2" s="1"/>
  <c r="F33" i="2"/>
  <c r="G33" i="2" s="1"/>
  <c r="F50" i="2"/>
  <c r="G50" i="2" s="1"/>
  <c r="F26" i="2"/>
  <c r="G26" i="2" s="1"/>
  <c r="F30" i="2"/>
  <c r="G30" i="2" s="1"/>
  <c r="F37" i="2"/>
  <c r="G37" i="2" s="1"/>
  <c r="F17" i="2"/>
  <c r="G17" i="2" s="1"/>
  <c r="F24" i="2"/>
  <c r="G24" i="2" s="1"/>
  <c r="F23" i="2"/>
  <c r="G23" i="2" s="1"/>
  <c r="F39" i="2"/>
  <c r="G39" i="2" s="1"/>
  <c r="F32" i="2"/>
  <c r="G32" i="2" s="1"/>
  <c r="F27" i="2"/>
  <c r="G27" i="2" s="1"/>
  <c r="F16" i="2"/>
  <c r="G16" i="2" s="1"/>
  <c r="F14" i="2"/>
  <c r="G14" i="2" s="1"/>
</calcChain>
</file>

<file path=xl/sharedStrings.xml><?xml version="1.0" encoding="utf-8"?>
<sst xmlns="http://schemas.openxmlformats.org/spreadsheetml/2006/main" count="84" uniqueCount="61">
  <si>
    <t>№ п/п</t>
  </si>
  <si>
    <t>Код участника</t>
  </si>
  <si>
    <t>ФИО</t>
  </si>
  <si>
    <t>N - результат участника</t>
  </si>
  <si>
    <t>ОУ</t>
  </si>
  <si>
    <t>X=K*N/M</t>
  </si>
  <si>
    <t>Теоретико-методический тур</t>
  </si>
  <si>
    <t>Результат</t>
  </si>
  <si>
    <t>Зачетный Балл</t>
  </si>
  <si>
    <t>Максимальное количество зач.баллов K=</t>
  </si>
  <si>
    <t>Макс результат M=</t>
  </si>
  <si>
    <t>X=K*M/N</t>
  </si>
  <si>
    <t>M - наилучший результат всех участников</t>
  </si>
  <si>
    <t>Спортивные игры</t>
  </si>
  <si>
    <t>ИТОГОВЫЙ ПРОТОКОЛ</t>
  </si>
  <si>
    <t xml:space="preserve">           всероссийской олимпиады школьников</t>
  </si>
  <si>
    <t>Максимальное количество баллов 100</t>
  </si>
  <si>
    <t>ФИО участника</t>
  </si>
  <si>
    <t>№ ОУ</t>
  </si>
  <si>
    <t>Общее количество баллов</t>
  </si>
  <si>
    <t>% выполнения заданий</t>
  </si>
  <si>
    <t>Рейтинг (по порядку)</t>
  </si>
  <si>
    <t>Тип диплома
победитель, призер, участник</t>
  </si>
  <si>
    <t>Средний балл выполнения олимпиадных заданий</t>
  </si>
  <si>
    <t>Председатель жюри:</t>
  </si>
  <si>
    <t>Члены жюри:</t>
  </si>
  <si>
    <t>Сумма</t>
  </si>
  <si>
    <t>УТВЕРЖДАЮ</t>
  </si>
  <si>
    <t>(                            )</t>
  </si>
  <si>
    <t>Легкая атлетика</t>
  </si>
  <si>
    <t>Гимнастика</t>
  </si>
  <si>
    <t>Рабочий протокол результатов участников муниципального этапа всероссийской олимпиады школьников по предмету ФИЗИЧЕСКАЯ КУЛЬТУРА</t>
  </si>
  <si>
    <r>
      <t xml:space="preserve">                                  </t>
    </r>
    <r>
      <rPr>
        <b/>
        <sz val="14"/>
        <rFont val="Times New Roman"/>
        <family val="1"/>
        <charset val="204"/>
      </rPr>
      <t xml:space="preserve">  9 - 11  классы (девушки)</t>
    </r>
  </si>
  <si>
    <r>
      <t xml:space="preserve">по предмету </t>
    </r>
    <r>
      <rPr>
        <b/>
        <sz val="11"/>
        <rFont val="Times New Roman"/>
        <family val="1"/>
        <charset val="204"/>
      </rPr>
      <t>физическая культура</t>
    </r>
    <r>
      <rPr>
        <sz val="11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9-11 класс (девушки)</t>
    </r>
  </si>
  <si>
    <r>
      <t xml:space="preserve">                             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дата  проведения 10.11.2023</t>
    </r>
  </si>
  <si>
    <r>
      <t xml:space="preserve">дата проведения </t>
    </r>
    <r>
      <rPr>
        <b/>
        <sz val="12"/>
        <rFont val="Times New Roman"/>
        <family val="1"/>
        <charset val="204"/>
      </rPr>
      <t>10.11.2023 года</t>
    </r>
  </si>
  <si>
    <t xml:space="preserve">          результатов участников муниципального этапа  </t>
  </si>
  <si>
    <t>Приводинская</t>
  </si>
  <si>
    <t>Локтина Валерия</t>
  </si>
  <si>
    <t>Зозуля Агнесса</t>
  </si>
  <si>
    <t>Лукичёва Кира</t>
  </si>
  <si>
    <t>Удимская №1</t>
  </si>
  <si>
    <t>Собинина Ксения</t>
  </si>
  <si>
    <t>Удимская №2</t>
  </si>
  <si>
    <t>Ломовенкова Полина</t>
  </si>
  <si>
    <t>Мельник Диана</t>
  </si>
  <si>
    <t>Шипицынская</t>
  </si>
  <si>
    <t>Власова Ульяна</t>
  </si>
  <si>
    <t>Царегородцева Ангелина</t>
  </si>
  <si>
    <t>Зубова Алина</t>
  </si>
  <si>
    <t>Кузнецова Арина</t>
  </si>
  <si>
    <t>ФК 10-02</t>
  </si>
  <si>
    <t>ФК 10-04</t>
  </si>
  <si>
    <t>ФК 10-05</t>
  </si>
  <si>
    <t>ФК 11-01</t>
  </si>
  <si>
    <t>ФК 9-01</t>
  </si>
  <si>
    <t>ФК 9-03</t>
  </si>
  <si>
    <t>ФК 9-05</t>
  </si>
  <si>
    <t>ФК 9-10</t>
  </si>
  <si>
    <t>ФК 9-13</t>
  </si>
  <si>
    <t>ФК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</si>
</sst>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b/>
      <sz val="11"/>
      <color rgb="FF9C0006"/>
      <name val="Times New Roman"/>
      <family val="1"/>
      <charset val="204"/>
    </font>
    <font>
      <b/>
      <sz val="10"/>
      <color rgb="FF9C000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9C000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6" borderId="0" applyNumberFormat="0" applyBorder="0" applyAlignment="0" applyProtection="0"/>
  </cellStyleXfs>
  <cellXfs count="87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8" fillId="0" borderId="9" xfId="0" applyFont="1" applyBorder="1" applyAlignment="1">
      <alignment vertical="top"/>
    </xf>
    <xf numFmtId="0" fontId="16" fillId="6" borderId="1" xfId="2" applyFont="1" applyBorder="1" applyAlignment="1" applyProtection="1">
      <alignment horizontal="right" wrapText="1"/>
    </xf>
    <xf numFmtId="0" fontId="17" fillId="5" borderId="1" xfId="0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6" borderId="1" xfId="2" applyFont="1" applyBorder="1" applyAlignment="1" applyProtection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4" fillId="6" borderId="1" xfId="2" applyFont="1" applyBorder="1" applyAlignment="1" applyProtection="1">
      <alignment horizontal="center"/>
    </xf>
    <xf numFmtId="2" fontId="14" fillId="6" borderId="1" xfId="2" applyNumberFormat="1" applyFont="1" applyBorder="1" applyAlignment="1" applyProtection="1">
      <alignment horizontal="center"/>
    </xf>
    <xf numFmtId="0" fontId="15" fillId="6" borderId="1" xfId="2" applyFont="1" applyBorder="1" applyAlignment="1" applyProtection="1">
      <alignment horizontal="center" vertical="center" wrapText="1"/>
    </xf>
    <xf numFmtId="0" fontId="15" fillId="6" borderId="1" xfId="2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indent="1"/>
    </xf>
    <xf numFmtId="0" fontId="8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2" fontId="5" fillId="7" borderId="1" xfId="0" applyNumberFormat="1" applyFont="1" applyFill="1" applyBorder="1" applyAlignment="1" applyProtection="1">
      <alignment horizontal="center"/>
      <protection locked="0"/>
    </xf>
    <xf numFmtId="164" fontId="5" fillId="7" borderId="1" xfId="0" applyNumberFormat="1" applyFont="1" applyFill="1" applyBorder="1" applyAlignment="1" applyProtection="1">
      <alignment horizontal="center"/>
      <protection locked="0"/>
    </xf>
    <xf numFmtId="1" fontId="5" fillId="7" borderId="1" xfId="0" applyNumberFormat="1" applyFont="1" applyFill="1" applyBorder="1" applyAlignment="1" applyProtection="1">
      <alignment horizontal="center"/>
      <protection locked="0"/>
    </xf>
    <xf numFmtId="2" fontId="14" fillId="7" borderId="1" xfId="2" applyNumberFormat="1" applyFont="1" applyFill="1" applyBorder="1" applyAlignment="1" applyProtection="1">
      <alignment horizontal="center"/>
      <protection locked="0"/>
    </xf>
    <xf numFmtId="2" fontId="19" fillId="3" borderId="1" xfId="2" applyNumberFormat="1" applyFont="1" applyFill="1" applyBorder="1" applyAlignment="1" applyProtection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15" fillId="6" borderId="1" xfId="2" applyFont="1" applyBorder="1" applyAlignment="1" applyProtection="1">
      <alignment horizontal="center" vertical="center" wrapText="1"/>
    </xf>
    <xf numFmtId="0" fontId="14" fillId="6" borderId="1" xfId="2" applyFont="1" applyBorder="1" applyAlignment="1" applyProtection="1">
      <alignment horizontal="center" wrapText="1"/>
    </xf>
    <xf numFmtId="0" fontId="2" fillId="2" borderId="1" xfId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8" fillId="0" borderId="8" xfId="0" applyFont="1" applyBorder="1" applyProtection="1"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лохой" xfId="2" builtinId="27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alignment horizontal="left" vertical="bottom" textRotation="0" wrapText="0" indent="1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B13:G103" totalsRowShown="0" headerRowDxfId="9" headerRowBorderDxfId="8" tableBorderDxfId="7" totalsRowBorderDxfId="6">
  <autoFilter ref="B13:G103"/>
  <sortState ref="B14:G103">
    <sortCondition ref="F13:F103"/>
  </sortState>
  <tableColumns count="6">
    <tableColumn id="1" name="ФИО участника" dataDxfId="5">
      <calculatedColumnFormula>'Рабочий протокол 9-11кл. дев'!C10</calculatedColumnFormula>
    </tableColumn>
    <tableColumn id="2" name="№ ОУ" dataDxfId="4">
      <calculatedColumnFormula>'Рабочий протокол 9-11кл. дев'!B10</calculatedColumnFormula>
    </tableColumn>
    <tableColumn id="3" name="Общее количество баллов" dataDxfId="3">
      <calculatedColumnFormula>'Рабочий протокол 9-11кл. дев'!M10</calculatedColumnFormula>
    </tableColumn>
    <tableColumn id="4" name="% выполнения заданий" dataDxfId="2">
      <calculatedColumnFormula>'Рабочий протокол 9-11кл. дев'!M10</calculatedColumnFormula>
    </tableColumn>
    <tableColumn id="5" name="Рейтинг (по порядку)" dataDxfId="1">
      <calculatedColumnFormula>RANK(E14,E$14:E$103,0)</calculatedColumnFormula>
    </tableColumn>
    <tableColumn id="6" name="Тип диплома_x000a_победитель, призер, участник" dataDxfId="0">
      <calculatedColumnFormula>IF(F14=1,"Победитель",IF(E14&gt;50,"Призёр",IF(B14=0,,"Участник")))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99"/>
  <sheetViews>
    <sheetView topLeftCell="C7" workbookViewId="0">
      <selection activeCell="M18" sqref="M18"/>
    </sheetView>
  </sheetViews>
  <sheetFormatPr defaultRowHeight="15" x14ac:dyDescent="0.25"/>
  <cols>
    <col min="1" max="1" width="5.7109375" customWidth="1"/>
    <col min="2" max="2" width="22" bestFit="1" customWidth="1"/>
    <col min="3" max="3" width="34.42578125" bestFit="1" customWidth="1"/>
    <col min="4" max="4" width="14.42578125" bestFit="1" customWidth="1"/>
    <col min="5" max="5" width="16" style="2" customWidth="1"/>
    <col min="6" max="6" width="14.28515625" bestFit="1" customWidth="1"/>
    <col min="7" max="7" width="16" style="2" customWidth="1"/>
    <col min="8" max="8" width="14.28515625" bestFit="1" customWidth="1"/>
    <col min="9" max="10" width="14.7109375" bestFit="1" customWidth="1"/>
    <col min="11" max="11" width="15.42578125" bestFit="1" customWidth="1"/>
    <col min="12" max="12" width="14.28515625" bestFit="1" customWidth="1"/>
  </cols>
  <sheetData>
    <row r="1" spans="1:13" ht="31.5" customHeight="1" x14ac:dyDescent="0.25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15.75" x14ac:dyDescent="0.25">
      <c r="A2" s="14"/>
      <c r="B2" s="14"/>
      <c r="C2" s="15"/>
      <c r="D2" s="15"/>
      <c r="E2" s="16"/>
      <c r="F2" s="14"/>
      <c r="G2" s="17"/>
    </row>
    <row r="3" spans="1:13" ht="44.25" x14ac:dyDescent="0.3">
      <c r="A3" s="14" t="s">
        <v>32</v>
      </c>
      <c r="B3" s="14"/>
      <c r="C3" s="15"/>
      <c r="D3" s="15"/>
      <c r="E3" s="18" t="s">
        <v>9</v>
      </c>
      <c r="F3" s="44">
        <v>25</v>
      </c>
      <c r="G3" s="19" t="s">
        <v>9</v>
      </c>
      <c r="H3" s="46">
        <v>25</v>
      </c>
      <c r="I3" s="42" t="s">
        <v>9</v>
      </c>
      <c r="J3" s="47">
        <v>25</v>
      </c>
      <c r="K3" s="43" t="s">
        <v>9</v>
      </c>
      <c r="L3" s="48">
        <v>25</v>
      </c>
      <c r="M3" s="67"/>
    </row>
    <row r="4" spans="1:13" ht="39.75" x14ac:dyDescent="0.3">
      <c r="A4" s="75" t="s">
        <v>34</v>
      </c>
      <c r="B4" s="75"/>
      <c r="C4" s="75"/>
      <c r="D4" s="15"/>
      <c r="E4" s="18" t="s">
        <v>10</v>
      </c>
      <c r="F4" s="45">
        <v>42</v>
      </c>
      <c r="G4" s="19" t="s">
        <v>10</v>
      </c>
      <c r="H4" s="66">
        <f>MAX(G10:G99)</f>
        <v>7.5</v>
      </c>
      <c r="I4" s="42" t="s">
        <v>12</v>
      </c>
      <c r="J4" s="64">
        <f>MIN(I10:I99)</f>
        <v>26.78</v>
      </c>
      <c r="K4" s="43" t="s">
        <v>12</v>
      </c>
      <c r="L4" s="65">
        <f>MIN(K10:K99)</f>
        <v>80</v>
      </c>
      <c r="M4" s="68"/>
    </row>
    <row r="5" spans="1:13" ht="15.75" x14ac:dyDescent="0.25">
      <c r="A5" s="14"/>
      <c r="B5" s="14"/>
      <c r="C5" s="15"/>
      <c r="D5" s="15"/>
      <c r="E5" s="78"/>
      <c r="F5" s="78"/>
      <c r="G5" s="79"/>
      <c r="H5" s="79"/>
      <c r="I5" s="77"/>
      <c r="J5" s="77"/>
      <c r="K5" s="71"/>
      <c r="L5" s="71"/>
      <c r="M5" s="68"/>
    </row>
    <row r="6" spans="1:13" x14ac:dyDescent="0.25">
      <c r="E6" s="78"/>
      <c r="F6" s="78"/>
      <c r="G6" s="79"/>
      <c r="H6" s="79"/>
      <c r="I6" s="77"/>
      <c r="J6" s="77"/>
      <c r="K6" s="71"/>
      <c r="L6" s="71"/>
      <c r="M6" s="68"/>
    </row>
    <row r="7" spans="1:13" s="1" customFormat="1" ht="32.25" customHeight="1" x14ac:dyDescent="0.25">
      <c r="B7"/>
      <c r="C7"/>
      <c r="E7" s="72" t="s">
        <v>6</v>
      </c>
      <c r="F7" s="72"/>
      <c r="G7" s="73" t="s">
        <v>30</v>
      </c>
      <c r="H7" s="73"/>
      <c r="I7" s="76" t="s">
        <v>29</v>
      </c>
      <c r="J7" s="76"/>
      <c r="K7" s="70" t="s">
        <v>13</v>
      </c>
      <c r="L7" s="70"/>
      <c r="M7" s="68"/>
    </row>
    <row r="8" spans="1:13" s="1" customFormat="1" x14ac:dyDescent="0.25">
      <c r="A8"/>
      <c r="B8"/>
      <c r="C8"/>
      <c r="D8"/>
      <c r="E8" s="20" t="s">
        <v>7</v>
      </c>
      <c r="F8" s="20" t="s">
        <v>8</v>
      </c>
      <c r="G8" s="21" t="s">
        <v>7</v>
      </c>
      <c r="H8" s="22" t="s">
        <v>8</v>
      </c>
      <c r="I8" s="49" t="s">
        <v>7</v>
      </c>
      <c r="J8" s="49" t="s">
        <v>8</v>
      </c>
      <c r="K8" s="23" t="s">
        <v>7</v>
      </c>
      <c r="L8" s="23" t="s">
        <v>8</v>
      </c>
      <c r="M8" s="69"/>
    </row>
    <row r="9" spans="1:13" s="1" customFormat="1" ht="28.5" x14ac:dyDescent="0.25">
      <c r="A9" s="53" t="s">
        <v>0</v>
      </c>
      <c r="B9" s="54" t="s">
        <v>4</v>
      </c>
      <c r="C9" s="54" t="s">
        <v>2</v>
      </c>
      <c r="D9" s="53" t="s">
        <v>1</v>
      </c>
      <c r="E9" s="25" t="s">
        <v>3</v>
      </c>
      <c r="F9" s="26" t="s">
        <v>5</v>
      </c>
      <c r="G9" s="27" t="s">
        <v>3</v>
      </c>
      <c r="H9" s="28" t="s">
        <v>11</v>
      </c>
      <c r="I9" s="51" t="s">
        <v>3</v>
      </c>
      <c r="J9" s="52" t="s">
        <v>11</v>
      </c>
      <c r="K9" s="29" t="s">
        <v>3</v>
      </c>
      <c r="L9" s="30" t="s">
        <v>11</v>
      </c>
      <c r="M9" s="31" t="s">
        <v>26</v>
      </c>
    </row>
    <row r="10" spans="1:13" s="1" customFormat="1" x14ac:dyDescent="0.25">
      <c r="A10" s="24">
        <v>1</v>
      </c>
      <c r="B10" s="10" t="s">
        <v>37</v>
      </c>
      <c r="C10" s="11" t="s">
        <v>38</v>
      </c>
      <c r="D10" s="9" t="s">
        <v>60</v>
      </c>
      <c r="E10" s="62">
        <v>17</v>
      </c>
      <c r="F10" s="35">
        <f>F$3*E10/F$4</f>
        <v>10.119047619047619</v>
      </c>
      <c r="G10" s="61">
        <v>4.2</v>
      </c>
      <c r="H10" s="34">
        <f>IF(H$4=0,0,H$3*G10/H$4)</f>
        <v>14</v>
      </c>
      <c r="I10" s="63">
        <v>50.95</v>
      </c>
      <c r="J10" s="50">
        <f>IF(I10&lt;&gt;"",J$3*J$4/I10,0)</f>
        <v>13.140333660451422</v>
      </c>
      <c r="K10" s="60">
        <v>118</v>
      </c>
      <c r="L10" s="32">
        <f>IF(K10&lt;&gt;"",L$3*L$4/K10,0)</f>
        <v>16.949152542372882</v>
      </c>
      <c r="M10" s="33">
        <f>F10+H10+J10+L10</f>
        <v>54.208533821871924</v>
      </c>
    </row>
    <row r="11" spans="1:13" s="1" customFormat="1" x14ac:dyDescent="0.25">
      <c r="A11" s="24">
        <v>2</v>
      </c>
      <c r="B11" s="10" t="s">
        <v>37</v>
      </c>
      <c r="C11" s="11" t="s">
        <v>39</v>
      </c>
      <c r="D11" s="9" t="s">
        <v>59</v>
      </c>
      <c r="E11" s="62">
        <v>22</v>
      </c>
      <c r="F11" s="35">
        <f t="shared" ref="F11:F16" si="0">F$3*E11/F$4</f>
        <v>13.095238095238095</v>
      </c>
      <c r="G11" s="61">
        <v>6.3</v>
      </c>
      <c r="H11" s="34">
        <f t="shared" ref="H11:H74" si="1">IF(H$4=0,0,H$3*G11/H$4)</f>
        <v>21</v>
      </c>
      <c r="I11" s="63">
        <v>34.14</v>
      </c>
      <c r="J11" s="50">
        <f t="shared" ref="J11:J74" si="2">IF(I11&lt;&gt;"",J$3*J$4/I11,0)</f>
        <v>19.610427650849442</v>
      </c>
      <c r="K11" s="60">
        <v>116</v>
      </c>
      <c r="L11" s="32">
        <f t="shared" ref="L11:L74" si="3">IF(K11&lt;&gt;"",L$3*L$4/K11,0)</f>
        <v>17.241379310344829</v>
      </c>
      <c r="M11" s="33">
        <f t="shared" ref="M11:M69" si="4">F11+H11+J11+L11</f>
        <v>70.947045056432358</v>
      </c>
    </row>
    <row r="12" spans="1:13" s="1" customFormat="1" x14ac:dyDescent="0.25">
      <c r="A12" s="24">
        <v>3</v>
      </c>
      <c r="B12" s="10" t="s">
        <v>37</v>
      </c>
      <c r="C12" s="11" t="s">
        <v>40</v>
      </c>
      <c r="D12" s="9" t="s">
        <v>51</v>
      </c>
      <c r="E12" s="62">
        <v>24</v>
      </c>
      <c r="F12" s="35">
        <f t="shared" si="0"/>
        <v>14.285714285714286</v>
      </c>
      <c r="G12" s="61">
        <v>5</v>
      </c>
      <c r="H12" s="34">
        <f t="shared" si="1"/>
        <v>16.666666666666668</v>
      </c>
      <c r="I12" s="63">
        <v>56.32</v>
      </c>
      <c r="J12" s="50">
        <f t="shared" si="2"/>
        <v>11.887428977272727</v>
      </c>
      <c r="K12" s="60">
        <v>106</v>
      </c>
      <c r="L12" s="32">
        <f t="shared" si="3"/>
        <v>18.867924528301888</v>
      </c>
      <c r="M12" s="33">
        <f t="shared" si="4"/>
        <v>61.707734457955567</v>
      </c>
    </row>
    <row r="13" spans="1:13" s="1" customFormat="1" x14ac:dyDescent="0.25">
      <c r="A13" s="24">
        <v>4</v>
      </c>
      <c r="B13" s="10" t="s">
        <v>41</v>
      </c>
      <c r="C13" s="11" t="s">
        <v>42</v>
      </c>
      <c r="D13" s="9" t="s">
        <v>58</v>
      </c>
      <c r="E13" s="62">
        <v>6</v>
      </c>
      <c r="F13" s="35">
        <f>F$3*E13/F$4</f>
        <v>3.5714285714285716</v>
      </c>
      <c r="G13" s="61">
        <v>7.3</v>
      </c>
      <c r="H13" s="34">
        <f t="shared" si="1"/>
        <v>24.333333333333332</v>
      </c>
      <c r="I13" s="63">
        <v>32.340000000000003</v>
      </c>
      <c r="J13" s="50">
        <f t="shared" si="2"/>
        <v>20.701917130488557</v>
      </c>
      <c r="K13" s="60">
        <v>92</v>
      </c>
      <c r="L13" s="32">
        <f t="shared" si="3"/>
        <v>21.739130434782609</v>
      </c>
      <c r="M13" s="33">
        <f t="shared" si="4"/>
        <v>70.345809470033075</v>
      </c>
    </row>
    <row r="14" spans="1:13" s="1" customFormat="1" x14ac:dyDescent="0.25">
      <c r="A14" s="24">
        <v>5</v>
      </c>
      <c r="B14" s="10" t="s">
        <v>43</v>
      </c>
      <c r="C14" s="11" t="s">
        <v>44</v>
      </c>
      <c r="D14" s="9" t="s">
        <v>55</v>
      </c>
      <c r="E14" s="62">
        <v>22</v>
      </c>
      <c r="F14" s="35">
        <f t="shared" si="0"/>
        <v>13.095238095238095</v>
      </c>
      <c r="G14" s="61">
        <v>6.7</v>
      </c>
      <c r="H14" s="34">
        <f t="shared" si="1"/>
        <v>22.333333333333332</v>
      </c>
      <c r="I14" s="63">
        <v>31.4</v>
      </c>
      <c r="J14" s="50">
        <f t="shared" si="2"/>
        <v>21.321656050955415</v>
      </c>
      <c r="K14" s="60">
        <v>99</v>
      </c>
      <c r="L14" s="32">
        <f t="shared" si="3"/>
        <v>20.202020202020201</v>
      </c>
      <c r="M14" s="33">
        <f t="shared" si="4"/>
        <v>76.95224768154705</v>
      </c>
    </row>
    <row r="15" spans="1:13" s="1" customFormat="1" x14ac:dyDescent="0.25">
      <c r="A15" s="24">
        <v>6</v>
      </c>
      <c r="B15" s="10" t="s">
        <v>46</v>
      </c>
      <c r="C15" s="11" t="s">
        <v>45</v>
      </c>
      <c r="D15" s="9" t="s">
        <v>57</v>
      </c>
      <c r="E15" s="62">
        <v>19</v>
      </c>
      <c r="F15" s="35">
        <f t="shared" si="0"/>
        <v>11.30952380952381</v>
      </c>
      <c r="G15" s="61">
        <v>5.6</v>
      </c>
      <c r="H15" s="34">
        <f t="shared" si="1"/>
        <v>18.666666666666668</v>
      </c>
      <c r="I15" s="63">
        <v>27.1</v>
      </c>
      <c r="J15" s="50">
        <f t="shared" si="2"/>
        <v>24.70479704797048</v>
      </c>
      <c r="K15" s="60">
        <v>101</v>
      </c>
      <c r="L15" s="32">
        <f t="shared" si="3"/>
        <v>19.801980198019802</v>
      </c>
      <c r="M15" s="33">
        <f t="shared" si="4"/>
        <v>74.48296772218076</v>
      </c>
    </row>
    <row r="16" spans="1:13" x14ac:dyDescent="0.25">
      <c r="A16" s="24">
        <v>7</v>
      </c>
      <c r="B16" s="10" t="s">
        <v>46</v>
      </c>
      <c r="C16" s="11" t="s">
        <v>47</v>
      </c>
      <c r="D16" s="9" t="s">
        <v>56</v>
      </c>
      <c r="E16" s="62">
        <v>22</v>
      </c>
      <c r="F16" s="35">
        <f t="shared" si="0"/>
        <v>13.095238095238095</v>
      </c>
      <c r="G16" s="61">
        <v>7.4</v>
      </c>
      <c r="H16" s="34">
        <f t="shared" si="1"/>
        <v>24.666666666666668</v>
      </c>
      <c r="I16" s="63">
        <v>34.76</v>
      </c>
      <c r="J16" s="50">
        <f t="shared" si="2"/>
        <v>19.260644418872268</v>
      </c>
      <c r="K16" s="60">
        <v>94</v>
      </c>
      <c r="L16" s="32">
        <f t="shared" si="3"/>
        <v>21.276595744680851</v>
      </c>
      <c r="M16" s="33">
        <f t="shared" si="4"/>
        <v>78.299144925457881</v>
      </c>
    </row>
    <row r="17" spans="1:13" x14ac:dyDescent="0.25">
      <c r="A17" s="24">
        <v>8</v>
      </c>
      <c r="B17" s="10" t="s">
        <v>46</v>
      </c>
      <c r="C17" s="11" t="s">
        <v>48</v>
      </c>
      <c r="D17" s="9" t="s">
        <v>53</v>
      </c>
      <c r="E17" s="62">
        <v>26</v>
      </c>
      <c r="F17" s="35">
        <f t="shared" ref="F17:F39" si="5">F$3*E17/F$4</f>
        <v>15.476190476190476</v>
      </c>
      <c r="G17" s="61">
        <v>6.8</v>
      </c>
      <c r="H17" s="34">
        <f t="shared" si="1"/>
        <v>22.666666666666668</v>
      </c>
      <c r="I17" s="63">
        <v>29.37</v>
      </c>
      <c r="J17" s="50">
        <f t="shared" si="2"/>
        <v>22.795369424582908</v>
      </c>
      <c r="K17" s="60">
        <v>89</v>
      </c>
      <c r="L17" s="32">
        <f t="shared" si="3"/>
        <v>22.471910112359552</v>
      </c>
      <c r="M17" s="33">
        <f t="shared" si="4"/>
        <v>83.410136679799606</v>
      </c>
    </row>
    <row r="18" spans="1:13" x14ac:dyDescent="0.25">
      <c r="A18" s="24">
        <v>9</v>
      </c>
      <c r="B18" s="10" t="s">
        <v>46</v>
      </c>
      <c r="C18" s="11" t="s">
        <v>49</v>
      </c>
      <c r="D18" s="9" t="s">
        <v>52</v>
      </c>
      <c r="E18" s="62">
        <v>26</v>
      </c>
      <c r="F18" s="35">
        <f t="shared" si="5"/>
        <v>15.476190476190476</v>
      </c>
      <c r="G18" s="61">
        <v>7.5</v>
      </c>
      <c r="H18" s="34">
        <f t="shared" si="1"/>
        <v>25</v>
      </c>
      <c r="I18" s="63">
        <v>26.78</v>
      </c>
      <c r="J18" s="50">
        <f t="shared" si="2"/>
        <v>25</v>
      </c>
      <c r="K18" s="60">
        <v>80</v>
      </c>
      <c r="L18" s="32">
        <f t="shared" si="3"/>
        <v>25</v>
      </c>
      <c r="M18" s="33">
        <f t="shared" si="4"/>
        <v>90.476190476190482</v>
      </c>
    </row>
    <row r="19" spans="1:13" x14ac:dyDescent="0.25">
      <c r="A19" s="24">
        <v>10</v>
      </c>
      <c r="B19" s="10" t="s">
        <v>46</v>
      </c>
      <c r="C19" s="11" t="s">
        <v>50</v>
      </c>
      <c r="D19" s="9" t="s">
        <v>54</v>
      </c>
      <c r="E19" s="62">
        <v>22</v>
      </c>
      <c r="F19" s="35">
        <f t="shared" si="5"/>
        <v>13.095238095238095</v>
      </c>
      <c r="G19" s="61">
        <v>6.2</v>
      </c>
      <c r="H19" s="34">
        <f t="shared" si="1"/>
        <v>20.666666666666668</v>
      </c>
      <c r="I19" s="63">
        <v>50.15</v>
      </c>
      <c r="J19" s="50">
        <f t="shared" si="2"/>
        <v>13.349950149551347</v>
      </c>
      <c r="K19" s="60">
        <v>117</v>
      </c>
      <c r="L19" s="32">
        <f t="shared" si="3"/>
        <v>17.094017094017094</v>
      </c>
      <c r="M19" s="33">
        <f t="shared" si="4"/>
        <v>64.205872005473196</v>
      </c>
    </row>
    <row r="20" spans="1:13" x14ac:dyDescent="0.25">
      <c r="A20" s="24">
        <v>11</v>
      </c>
      <c r="B20" s="10"/>
      <c r="C20" s="11"/>
      <c r="D20" s="9"/>
      <c r="E20" s="62"/>
      <c r="F20" s="35">
        <f t="shared" si="5"/>
        <v>0</v>
      </c>
      <c r="G20" s="61"/>
      <c r="H20" s="34">
        <f t="shared" si="1"/>
        <v>0</v>
      </c>
      <c r="I20" s="63"/>
      <c r="J20" s="50">
        <f t="shared" si="2"/>
        <v>0</v>
      </c>
      <c r="K20" s="60"/>
      <c r="L20" s="32">
        <f t="shared" si="3"/>
        <v>0</v>
      </c>
      <c r="M20" s="33">
        <f t="shared" si="4"/>
        <v>0</v>
      </c>
    </row>
    <row r="21" spans="1:13" x14ac:dyDescent="0.25">
      <c r="A21" s="24">
        <v>12</v>
      </c>
      <c r="B21" s="10"/>
      <c r="C21" s="11"/>
      <c r="D21" s="9"/>
      <c r="E21" s="62"/>
      <c r="F21" s="35">
        <f t="shared" si="5"/>
        <v>0</v>
      </c>
      <c r="G21" s="61"/>
      <c r="H21" s="34">
        <f t="shared" si="1"/>
        <v>0</v>
      </c>
      <c r="I21" s="63"/>
      <c r="J21" s="50">
        <f t="shared" si="2"/>
        <v>0</v>
      </c>
      <c r="K21" s="60"/>
      <c r="L21" s="32">
        <f t="shared" si="3"/>
        <v>0</v>
      </c>
      <c r="M21" s="33">
        <f t="shared" si="4"/>
        <v>0</v>
      </c>
    </row>
    <row r="22" spans="1:13" x14ac:dyDescent="0.25">
      <c r="A22" s="24">
        <v>13</v>
      </c>
      <c r="B22" s="10"/>
      <c r="C22" s="11"/>
      <c r="D22" s="9"/>
      <c r="E22" s="62"/>
      <c r="F22" s="35">
        <f t="shared" si="5"/>
        <v>0</v>
      </c>
      <c r="G22" s="61"/>
      <c r="H22" s="34">
        <f t="shared" si="1"/>
        <v>0</v>
      </c>
      <c r="I22" s="63"/>
      <c r="J22" s="50">
        <f t="shared" si="2"/>
        <v>0</v>
      </c>
      <c r="K22" s="60"/>
      <c r="L22" s="32">
        <f t="shared" si="3"/>
        <v>0</v>
      </c>
      <c r="M22" s="33">
        <f t="shared" si="4"/>
        <v>0</v>
      </c>
    </row>
    <row r="23" spans="1:13" x14ac:dyDescent="0.25">
      <c r="A23" s="24">
        <v>14</v>
      </c>
      <c r="B23" s="10"/>
      <c r="C23" s="11"/>
      <c r="D23" s="9"/>
      <c r="E23" s="62"/>
      <c r="F23" s="35">
        <f t="shared" si="5"/>
        <v>0</v>
      </c>
      <c r="G23" s="61"/>
      <c r="H23" s="34">
        <f t="shared" si="1"/>
        <v>0</v>
      </c>
      <c r="I23" s="63"/>
      <c r="J23" s="50">
        <f t="shared" si="2"/>
        <v>0</v>
      </c>
      <c r="K23" s="60"/>
      <c r="L23" s="32">
        <f t="shared" si="3"/>
        <v>0</v>
      </c>
      <c r="M23" s="33">
        <f t="shared" si="4"/>
        <v>0</v>
      </c>
    </row>
    <row r="24" spans="1:13" x14ac:dyDescent="0.25">
      <c r="A24" s="24">
        <v>15</v>
      </c>
      <c r="B24" s="10"/>
      <c r="C24" s="11"/>
      <c r="D24" s="9"/>
      <c r="E24" s="62"/>
      <c r="F24" s="35">
        <f t="shared" si="5"/>
        <v>0</v>
      </c>
      <c r="G24" s="61"/>
      <c r="H24" s="34">
        <f t="shared" si="1"/>
        <v>0</v>
      </c>
      <c r="I24" s="63"/>
      <c r="J24" s="50">
        <f t="shared" si="2"/>
        <v>0</v>
      </c>
      <c r="K24" s="60"/>
      <c r="L24" s="32">
        <f t="shared" si="3"/>
        <v>0</v>
      </c>
      <c r="M24" s="33">
        <f t="shared" si="4"/>
        <v>0</v>
      </c>
    </row>
    <row r="25" spans="1:13" x14ac:dyDescent="0.25">
      <c r="A25" s="24">
        <v>16</v>
      </c>
      <c r="B25" s="10"/>
      <c r="C25" s="11"/>
      <c r="D25" s="9"/>
      <c r="E25" s="62"/>
      <c r="F25" s="35">
        <f t="shared" si="5"/>
        <v>0</v>
      </c>
      <c r="G25" s="61"/>
      <c r="H25" s="34">
        <f t="shared" si="1"/>
        <v>0</v>
      </c>
      <c r="I25" s="63"/>
      <c r="J25" s="50">
        <f t="shared" si="2"/>
        <v>0</v>
      </c>
      <c r="K25" s="60"/>
      <c r="L25" s="32">
        <f t="shared" si="3"/>
        <v>0</v>
      </c>
      <c r="M25" s="33">
        <f t="shared" si="4"/>
        <v>0</v>
      </c>
    </row>
    <row r="26" spans="1:13" x14ac:dyDescent="0.25">
      <c r="A26" s="24">
        <v>17</v>
      </c>
      <c r="B26" s="10"/>
      <c r="C26" s="11"/>
      <c r="D26" s="9"/>
      <c r="E26" s="62"/>
      <c r="F26" s="35">
        <f t="shared" si="5"/>
        <v>0</v>
      </c>
      <c r="G26" s="61"/>
      <c r="H26" s="34">
        <f t="shared" si="1"/>
        <v>0</v>
      </c>
      <c r="I26" s="63"/>
      <c r="J26" s="50">
        <f t="shared" si="2"/>
        <v>0</v>
      </c>
      <c r="K26" s="60"/>
      <c r="L26" s="32">
        <f t="shared" si="3"/>
        <v>0</v>
      </c>
      <c r="M26" s="33">
        <f t="shared" si="4"/>
        <v>0</v>
      </c>
    </row>
    <row r="27" spans="1:13" x14ac:dyDescent="0.25">
      <c r="A27" s="24">
        <v>18</v>
      </c>
      <c r="B27" s="10"/>
      <c r="C27" s="11"/>
      <c r="D27" s="9"/>
      <c r="E27" s="62"/>
      <c r="F27" s="35">
        <f t="shared" si="5"/>
        <v>0</v>
      </c>
      <c r="G27" s="61"/>
      <c r="H27" s="34">
        <f t="shared" si="1"/>
        <v>0</v>
      </c>
      <c r="I27" s="63"/>
      <c r="J27" s="50">
        <f t="shared" si="2"/>
        <v>0</v>
      </c>
      <c r="K27" s="60"/>
      <c r="L27" s="32">
        <f t="shared" si="3"/>
        <v>0</v>
      </c>
      <c r="M27" s="33">
        <f t="shared" si="4"/>
        <v>0</v>
      </c>
    </row>
    <row r="28" spans="1:13" x14ac:dyDescent="0.25">
      <c r="A28" s="24">
        <v>19</v>
      </c>
      <c r="B28" s="10"/>
      <c r="C28" s="11"/>
      <c r="D28" s="9"/>
      <c r="E28" s="62"/>
      <c r="F28" s="35">
        <f t="shared" si="5"/>
        <v>0</v>
      </c>
      <c r="G28" s="61"/>
      <c r="H28" s="34">
        <f t="shared" si="1"/>
        <v>0</v>
      </c>
      <c r="I28" s="63"/>
      <c r="J28" s="50">
        <f t="shared" si="2"/>
        <v>0</v>
      </c>
      <c r="K28" s="60"/>
      <c r="L28" s="32">
        <f t="shared" si="3"/>
        <v>0</v>
      </c>
      <c r="M28" s="33">
        <f t="shared" si="4"/>
        <v>0</v>
      </c>
    </row>
    <row r="29" spans="1:13" x14ac:dyDescent="0.25">
      <c r="A29" s="24">
        <v>20</v>
      </c>
      <c r="B29" s="10"/>
      <c r="C29" s="11"/>
      <c r="D29" s="9"/>
      <c r="E29" s="62"/>
      <c r="F29" s="35">
        <f t="shared" si="5"/>
        <v>0</v>
      </c>
      <c r="G29" s="61"/>
      <c r="H29" s="34">
        <f t="shared" si="1"/>
        <v>0</v>
      </c>
      <c r="I29" s="63"/>
      <c r="J29" s="50">
        <f t="shared" si="2"/>
        <v>0</v>
      </c>
      <c r="K29" s="60"/>
      <c r="L29" s="32">
        <f t="shared" si="3"/>
        <v>0</v>
      </c>
      <c r="M29" s="33">
        <f t="shared" si="4"/>
        <v>0</v>
      </c>
    </row>
    <row r="30" spans="1:13" x14ac:dyDescent="0.25">
      <c r="A30" s="24">
        <v>21</v>
      </c>
      <c r="B30" s="10"/>
      <c r="C30" s="11"/>
      <c r="D30" s="9"/>
      <c r="E30" s="62"/>
      <c r="F30" s="35">
        <f t="shared" si="5"/>
        <v>0</v>
      </c>
      <c r="G30" s="61"/>
      <c r="H30" s="34">
        <f t="shared" si="1"/>
        <v>0</v>
      </c>
      <c r="I30" s="63"/>
      <c r="J30" s="50">
        <f t="shared" si="2"/>
        <v>0</v>
      </c>
      <c r="K30" s="60"/>
      <c r="L30" s="32">
        <f t="shared" si="3"/>
        <v>0</v>
      </c>
      <c r="M30" s="33">
        <f t="shared" si="4"/>
        <v>0</v>
      </c>
    </row>
    <row r="31" spans="1:13" x14ac:dyDescent="0.25">
      <c r="A31" s="24">
        <v>22</v>
      </c>
      <c r="B31" s="10"/>
      <c r="C31" s="11"/>
      <c r="D31" s="9"/>
      <c r="E31" s="62"/>
      <c r="F31" s="35">
        <f t="shared" si="5"/>
        <v>0</v>
      </c>
      <c r="G31" s="61"/>
      <c r="H31" s="34">
        <f t="shared" si="1"/>
        <v>0</v>
      </c>
      <c r="I31" s="63"/>
      <c r="J31" s="50">
        <f t="shared" si="2"/>
        <v>0</v>
      </c>
      <c r="K31" s="60"/>
      <c r="L31" s="32">
        <f t="shared" si="3"/>
        <v>0</v>
      </c>
      <c r="M31" s="33">
        <f t="shared" si="4"/>
        <v>0</v>
      </c>
    </row>
    <row r="32" spans="1:13" x14ac:dyDescent="0.25">
      <c r="A32" s="24">
        <v>23</v>
      </c>
      <c r="B32" s="10"/>
      <c r="C32" s="11"/>
      <c r="D32" s="9"/>
      <c r="E32" s="62"/>
      <c r="F32" s="35">
        <f t="shared" si="5"/>
        <v>0</v>
      </c>
      <c r="G32" s="61"/>
      <c r="H32" s="34">
        <f t="shared" si="1"/>
        <v>0</v>
      </c>
      <c r="I32" s="63"/>
      <c r="J32" s="50">
        <f t="shared" si="2"/>
        <v>0</v>
      </c>
      <c r="K32" s="60"/>
      <c r="L32" s="32">
        <f t="shared" si="3"/>
        <v>0</v>
      </c>
      <c r="M32" s="33">
        <f t="shared" si="4"/>
        <v>0</v>
      </c>
    </row>
    <row r="33" spans="1:13" x14ac:dyDescent="0.25">
      <c r="A33" s="24">
        <v>24</v>
      </c>
      <c r="B33" s="10"/>
      <c r="C33" s="11"/>
      <c r="D33" s="9"/>
      <c r="E33" s="62"/>
      <c r="F33" s="35">
        <f t="shared" ref="F33" si="6">F$3*E33/F$4</f>
        <v>0</v>
      </c>
      <c r="G33" s="61"/>
      <c r="H33" s="34">
        <f t="shared" si="1"/>
        <v>0</v>
      </c>
      <c r="I33" s="63"/>
      <c r="J33" s="50">
        <f t="shared" si="2"/>
        <v>0</v>
      </c>
      <c r="K33" s="60"/>
      <c r="L33" s="32">
        <f t="shared" si="3"/>
        <v>0</v>
      </c>
      <c r="M33" s="33">
        <f t="shared" si="4"/>
        <v>0</v>
      </c>
    </row>
    <row r="34" spans="1:13" x14ac:dyDescent="0.25">
      <c r="A34" s="24">
        <v>25</v>
      </c>
      <c r="B34" s="10"/>
      <c r="C34" s="11"/>
      <c r="D34" s="9"/>
      <c r="E34" s="62"/>
      <c r="F34" s="35">
        <f t="shared" si="5"/>
        <v>0</v>
      </c>
      <c r="G34" s="61"/>
      <c r="H34" s="34">
        <f t="shared" si="1"/>
        <v>0</v>
      </c>
      <c r="I34" s="63"/>
      <c r="J34" s="50">
        <f t="shared" si="2"/>
        <v>0</v>
      </c>
      <c r="K34" s="60"/>
      <c r="L34" s="32">
        <f t="shared" si="3"/>
        <v>0</v>
      </c>
      <c r="M34" s="33">
        <f t="shared" si="4"/>
        <v>0</v>
      </c>
    </row>
    <row r="35" spans="1:13" x14ac:dyDescent="0.25">
      <c r="A35" s="24">
        <v>26</v>
      </c>
      <c r="B35" s="10"/>
      <c r="C35" s="11"/>
      <c r="D35" s="9"/>
      <c r="E35" s="62"/>
      <c r="F35" s="35">
        <f t="shared" si="5"/>
        <v>0</v>
      </c>
      <c r="G35" s="61"/>
      <c r="H35" s="34">
        <f t="shared" si="1"/>
        <v>0</v>
      </c>
      <c r="I35" s="63"/>
      <c r="J35" s="50">
        <f t="shared" si="2"/>
        <v>0</v>
      </c>
      <c r="K35" s="60"/>
      <c r="L35" s="32">
        <f t="shared" si="3"/>
        <v>0</v>
      </c>
      <c r="M35" s="33">
        <f t="shared" si="4"/>
        <v>0</v>
      </c>
    </row>
    <row r="36" spans="1:13" x14ac:dyDescent="0.25">
      <c r="A36" s="24">
        <v>27</v>
      </c>
      <c r="B36" s="10"/>
      <c r="C36" s="11"/>
      <c r="D36" s="9"/>
      <c r="E36" s="62"/>
      <c r="F36" s="35">
        <f t="shared" si="5"/>
        <v>0</v>
      </c>
      <c r="G36" s="61"/>
      <c r="H36" s="34">
        <f t="shared" si="1"/>
        <v>0</v>
      </c>
      <c r="I36" s="63"/>
      <c r="J36" s="50">
        <f t="shared" si="2"/>
        <v>0</v>
      </c>
      <c r="K36" s="60"/>
      <c r="L36" s="32">
        <f t="shared" si="3"/>
        <v>0</v>
      </c>
      <c r="M36" s="33">
        <f t="shared" si="4"/>
        <v>0</v>
      </c>
    </row>
    <row r="37" spans="1:13" x14ac:dyDescent="0.25">
      <c r="A37" s="24">
        <v>28</v>
      </c>
      <c r="B37" s="10"/>
      <c r="C37" s="11"/>
      <c r="D37" s="9"/>
      <c r="E37" s="62"/>
      <c r="F37" s="35">
        <f t="shared" si="5"/>
        <v>0</v>
      </c>
      <c r="G37" s="61"/>
      <c r="H37" s="34">
        <f t="shared" si="1"/>
        <v>0</v>
      </c>
      <c r="I37" s="63"/>
      <c r="J37" s="50">
        <f t="shared" si="2"/>
        <v>0</v>
      </c>
      <c r="K37" s="60"/>
      <c r="L37" s="32">
        <f t="shared" si="3"/>
        <v>0</v>
      </c>
      <c r="M37" s="33">
        <f t="shared" si="4"/>
        <v>0</v>
      </c>
    </row>
    <row r="38" spans="1:13" x14ac:dyDescent="0.25">
      <c r="A38" s="24">
        <v>29</v>
      </c>
      <c r="B38" s="10"/>
      <c r="C38" s="11"/>
      <c r="D38" s="9"/>
      <c r="E38" s="62"/>
      <c r="F38" s="35">
        <f t="shared" si="5"/>
        <v>0</v>
      </c>
      <c r="G38" s="61"/>
      <c r="H38" s="34">
        <f t="shared" si="1"/>
        <v>0</v>
      </c>
      <c r="I38" s="63"/>
      <c r="J38" s="50">
        <f t="shared" si="2"/>
        <v>0</v>
      </c>
      <c r="K38" s="60"/>
      <c r="L38" s="32">
        <f t="shared" si="3"/>
        <v>0</v>
      </c>
      <c r="M38" s="33">
        <f t="shared" si="4"/>
        <v>0</v>
      </c>
    </row>
    <row r="39" spans="1:13" x14ac:dyDescent="0.25">
      <c r="A39" s="24">
        <v>30</v>
      </c>
      <c r="B39" s="10"/>
      <c r="C39" s="11"/>
      <c r="D39" s="9"/>
      <c r="E39" s="62"/>
      <c r="F39" s="35">
        <f t="shared" si="5"/>
        <v>0</v>
      </c>
      <c r="G39" s="61"/>
      <c r="H39" s="34">
        <f t="shared" si="1"/>
        <v>0</v>
      </c>
      <c r="I39" s="63"/>
      <c r="J39" s="50">
        <f t="shared" si="2"/>
        <v>0</v>
      </c>
      <c r="K39" s="60"/>
      <c r="L39" s="32">
        <f t="shared" si="3"/>
        <v>0</v>
      </c>
      <c r="M39" s="33">
        <f t="shared" si="4"/>
        <v>0</v>
      </c>
    </row>
    <row r="40" spans="1:13" x14ac:dyDescent="0.25">
      <c r="A40" s="24">
        <v>31</v>
      </c>
      <c r="B40" s="10"/>
      <c r="C40" s="11"/>
      <c r="D40" s="9"/>
      <c r="E40" s="62"/>
      <c r="F40" s="35">
        <f>F$3*E40/F$4</f>
        <v>0</v>
      </c>
      <c r="G40" s="61"/>
      <c r="H40" s="34">
        <f t="shared" si="1"/>
        <v>0</v>
      </c>
      <c r="I40" s="63"/>
      <c r="J40" s="50">
        <f t="shared" si="2"/>
        <v>0</v>
      </c>
      <c r="K40" s="60"/>
      <c r="L40" s="32">
        <f t="shared" si="3"/>
        <v>0</v>
      </c>
      <c r="M40" s="33">
        <f t="shared" si="4"/>
        <v>0</v>
      </c>
    </row>
    <row r="41" spans="1:13" x14ac:dyDescent="0.25">
      <c r="A41" s="24">
        <v>32</v>
      </c>
      <c r="B41" s="10"/>
      <c r="C41" s="11"/>
      <c r="D41" s="9"/>
      <c r="E41" s="62"/>
      <c r="F41" s="35">
        <f t="shared" ref="F41:F49" si="7">F$3*E41/F$4</f>
        <v>0</v>
      </c>
      <c r="G41" s="61"/>
      <c r="H41" s="34">
        <f t="shared" si="1"/>
        <v>0</v>
      </c>
      <c r="I41" s="63"/>
      <c r="J41" s="50">
        <f t="shared" si="2"/>
        <v>0</v>
      </c>
      <c r="K41" s="60"/>
      <c r="L41" s="32">
        <f t="shared" si="3"/>
        <v>0</v>
      </c>
      <c r="M41" s="33">
        <f t="shared" si="4"/>
        <v>0</v>
      </c>
    </row>
    <row r="42" spans="1:13" x14ac:dyDescent="0.25">
      <c r="A42" s="24">
        <v>33</v>
      </c>
      <c r="B42" s="10"/>
      <c r="C42" s="11"/>
      <c r="D42" s="9"/>
      <c r="E42" s="62"/>
      <c r="F42" s="35">
        <f t="shared" si="7"/>
        <v>0</v>
      </c>
      <c r="G42" s="61"/>
      <c r="H42" s="34">
        <f t="shared" si="1"/>
        <v>0</v>
      </c>
      <c r="I42" s="63"/>
      <c r="J42" s="50">
        <f t="shared" si="2"/>
        <v>0</v>
      </c>
      <c r="K42" s="60"/>
      <c r="L42" s="32">
        <f t="shared" si="3"/>
        <v>0</v>
      </c>
      <c r="M42" s="33">
        <f t="shared" si="4"/>
        <v>0</v>
      </c>
    </row>
    <row r="43" spans="1:13" x14ac:dyDescent="0.25">
      <c r="A43" s="24">
        <v>34</v>
      </c>
      <c r="B43" s="10"/>
      <c r="C43" s="11"/>
      <c r="D43" s="9"/>
      <c r="E43" s="62"/>
      <c r="F43" s="35">
        <f t="shared" si="7"/>
        <v>0</v>
      </c>
      <c r="G43" s="61"/>
      <c r="H43" s="34">
        <f t="shared" si="1"/>
        <v>0</v>
      </c>
      <c r="I43" s="63"/>
      <c r="J43" s="50">
        <f t="shared" si="2"/>
        <v>0</v>
      </c>
      <c r="K43" s="60"/>
      <c r="L43" s="32">
        <f t="shared" si="3"/>
        <v>0</v>
      </c>
      <c r="M43" s="33">
        <f t="shared" si="4"/>
        <v>0</v>
      </c>
    </row>
    <row r="44" spans="1:13" x14ac:dyDescent="0.25">
      <c r="A44" s="24">
        <v>35</v>
      </c>
      <c r="B44" s="10"/>
      <c r="C44" s="11"/>
      <c r="D44" s="9"/>
      <c r="E44" s="62"/>
      <c r="F44" s="35">
        <f t="shared" si="7"/>
        <v>0</v>
      </c>
      <c r="G44" s="61"/>
      <c r="H44" s="34">
        <f t="shared" si="1"/>
        <v>0</v>
      </c>
      <c r="I44" s="63"/>
      <c r="J44" s="50">
        <f t="shared" si="2"/>
        <v>0</v>
      </c>
      <c r="K44" s="60"/>
      <c r="L44" s="32">
        <f t="shared" si="3"/>
        <v>0</v>
      </c>
      <c r="M44" s="33">
        <f t="shared" si="4"/>
        <v>0</v>
      </c>
    </row>
    <row r="45" spans="1:13" x14ac:dyDescent="0.25">
      <c r="A45" s="24">
        <v>36</v>
      </c>
      <c r="B45" s="10"/>
      <c r="C45" s="11"/>
      <c r="D45" s="9"/>
      <c r="E45" s="62"/>
      <c r="F45" s="35">
        <f t="shared" si="7"/>
        <v>0</v>
      </c>
      <c r="G45" s="61"/>
      <c r="H45" s="34">
        <f t="shared" si="1"/>
        <v>0</v>
      </c>
      <c r="I45" s="63"/>
      <c r="J45" s="50">
        <f t="shared" si="2"/>
        <v>0</v>
      </c>
      <c r="K45" s="60"/>
      <c r="L45" s="32">
        <f t="shared" si="3"/>
        <v>0</v>
      </c>
      <c r="M45" s="33">
        <f t="shared" si="4"/>
        <v>0</v>
      </c>
    </row>
    <row r="46" spans="1:13" x14ac:dyDescent="0.25">
      <c r="A46" s="24">
        <v>37</v>
      </c>
      <c r="B46" s="10"/>
      <c r="C46" s="11"/>
      <c r="D46" s="9"/>
      <c r="E46" s="62"/>
      <c r="F46" s="35">
        <f t="shared" si="7"/>
        <v>0</v>
      </c>
      <c r="G46" s="61"/>
      <c r="H46" s="34">
        <f t="shared" si="1"/>
        <v>0</v>
      </c>
      <c r="I46" s="63"/>
      <c r="J46" s="50">
        <f t="shared" si="2"/>
        <v>0</v>
      </c>
      <c r="K46" s="60"/>
      <c r="L46" s="32">
        <f t="shared" si="3"/>
        <v>0</v>
      </c>
      <c r="M46" s="33">
        <f t="shared" si="4"/>
        <v>0</v>
      </c>
    </row>
    <row r="47" spans="1:13" x14ac:dyDescent="0.25">
      <c r="A47" s="24">
        <v>38</v>
      </c>
      <c r="B47" s="10"/>
      <c r="C47" s="11"/>
      <c r="D47" s="9"/>
      <c r="E47" s="62"/>
      <c r="F47" s="35">
        <f t="shared" si="7"/>
        <v>0</v>
      </c>
      <c r="G47" s="61"/>
      <c r="H47" s="34">
        <f t="shared" si="1"/>
        <v>0</v>
      </c>
      <c r="I47" s="63"/>
      <c r="J47" s="50">
        <f t="shared" si="2"/>
        <v>0</v>
      </c>
      <c r="K47" s="60"/>
      <c r="L47" s="32">
        <f t="shared" si="3"/>
        <v>0</v>
      </c>
      <c r="M47" s="33">
        <f t="shared" si="4"/>
        <v>0</v>
      </c>
    </row>
    <row r="48" spans="1:13" x14ac:dyDescent="0.25">
      <c r="A48" s="24">
        <v>39</v>
      </c>
      <c r="B48" s="10"/>
      <c r="C48" s="11"/>
      <c r="D48" s="9"/>
      <c r="E48" s="62"/>
      <c r="F48" s="35">
        <f t="shared" si="7"/>
        <v>0</v>
      </c>
      <c r="G48" s="61"/>
      <c r="H48" s="34">
        <f t="shared" si="1"/>
        <v>0</v>
      </c>
      <c r="I48" s="63"/>
      <c r="J48" s="50">
        <f t="shared" si="2"/>
        <v>0</v>
      </c>
      <c r="K48" s="60"/>
      <c r="L48" s="32">
        <f t="shared" si="3"/>
        <v>0</v>
      </c>
      <c r="M48" s="33">
        <f t="shared" si="4"/>
        <v>0</v>
      </c>
    </row>
    <row r="49" spans="1:13" x14ac:dyDescent="0.25">
      <c r="A49" s="24">
        <v>40</v>
      </c>
      <c r="B49" s="10"/>
      <c r="C49" s="11"/>
      <c r="D49" s="9"/>
      <c r="E49" s="62"/>
      <c r="F49" s="35">
        <f t="shared" si="7"/>
        <v>0</v>
      </c>
      <c r="G49" s="61"/>
      <c r="H49" s="34">
        <f t="shared" si="1"/>
        <v>0</v>
      </c>
      <c r="I49" s="63"/>
      <c r="J49" s="50">
        <f t="shared" si="2"/>
        <v>0</v>
      </c>
      <c r="K49" s="60"/>
      <c r="L49" s="32">
        <f t="shared" si="3"/>
        <v>0</v>
      </c>
      <c r="M49" s="33">
        <f t="shared" si="4"/>
        <v>0</v>
      </c>
    </row>
    <row r="50" spans="1:13" x14ac:dyDescent="0.25">
      <c r="A50" s="24">
        <v>41</v>
      </c>
      <c r="B50" s="10"/>
      <c r="C50" s="11"/>
      <c r="D50" s="9"/>
      <c r="E50" s="62"/>
      <c r="F50" s="35">
        <f t="shared" ref="F50:F69" si="8">F$3*E50/F$4</f>
        <v>0</v>
      </c>
      <c r="G50" s="61"/>
      <c r="H50" s="34">
        <f t="shared" si="1"/>
        <v>0</v>
      </c>
      <c r="I50" s="63"/>
      <c r="J50" s="50">
        <f t="shared" si="2"/>
        <v>0</v>
      </c>
      <c r="K50" s="60"/>
      <c r="L50" s="32">
        <f t="shared" si="3"/>
        <v>0</v>
      </c>
      <c r="M50" s="33">
        <f t="shared" si="4"/>
        <v>0</v>
      </c>
    </row>
    <row r="51" spans="1:13" x14ac:dyDescent="0.25">
      <c r="A51" s="24">
        <v>42</v>
      </c>
      <c r="B51" s="10"/>
      <c r="C51" s="11"/>
      <c r="D51" s="9"/>
      <c r="E51" s="62"/>
      <c r="F51" s="35">
        <f t="shared" si="8"/>
        <v>0</v>
      </c>
      <c r="G51" s="61"/>
      <c r="H51" s="34">
        <f t="shared" si="1"/>
        <v>0</v>
      </c>
      <c r="I51" s="63"/>
      <c r="J51" s="50">
        <f t="shared" si="2"/>
        <v>0</v>
      </c>
      <c r="K51" s="60"/>
      <c r="L51" s="32">
        <f t="shared" si="3"/>
        <v>0</v>
      </c>
      <c r="M51" s="33">
        <f t="shared" si="4"/>
        <v>0</v>
      </c>
    </row>
    <row r="52" spans="1:13" x14ac:dyDescent="0.25">
      <c r="A52" s="24">
        <v>43</v>
      </c>
      <c r="B52" s="10"/>
      <c r="C52" s="11"/>
      <c r="D52" s="9"/>
      <c r="E52" s="62"/>
      <c r="F52" s="35">
        <f t="shared" si="8"/>
        <v>0</v>
      </c>
      <c r="G52" s="61"/>
      <c r="H52" s="34">
        <f t="shared" si="1"/>
        <v>0</v>
      </c>
      <c r="I52" s="63"/>
      <c r="J52" s="50">
        <f t="shared" si="2"/>
        <v>0</v>
      </c>
      <c r="K52" s="60"/>
      <c r="L52" s="32">
        <f t="shared" si="3"/>
        <v>0</v>
      </c>
      <c r="M52" s="33">
        <f t="shared" si="4"/>
        <v>0</v>
      </c>
    </row>
    <row r="53" spans="1:13" x14ac:dyDescent="0.25">
      <c r="A53" s="24">
        <v>44</v>
      </c>
      <c r="B53" s="10"/>
      <c r="C53" s="11"/>
      <c r="D53" s="9"/>
      <c r="E53" s="62"/>
      <c r="F53" s="35">
        <f t="shared" si="8"/>
        <v>0</v>
      </c>
      <c r="G53" s="61"/>
      <c r="H53" s="34">
        <f t="shared" si="1"/>
        <v>0</v>
      </c>
      <c r="I53" s="63"/>
      <c r="J53" s="50">
        <f t="shared" si="2"/>
        <v>0</v>
      </c>
      <c r="K53" s="60"/>
      <c r="L53" s="32">
        <f t="shared" si="3"/>
        <v>0</v>
      </c>
      <c r="M53" s="33">
        <f t="shared" si="4"/>
        <v>0</v>
      </c>
    </row>
    <row r="54" spans="1:13" x14ac:dyDescent="0.25">
      <c r="A54" s="24">
        <v>45</v>
      </c>
      <c r="B54" s="10"/>
      <c r="C54" s="11"/>
      <c r="D54" s="9"/>
      <c r="E54" s="62"/>
      <c r="F54" s="35">
        <f t="shared" si="8"/>
        <v>0</v>
      </c>
      <c r="G54" s="61"/>
      <c r="H54" s="34">
        <f t="shared" si="1"/>
        <v>0</v>
      </c>
      <c r="I54" s="63"/>
      <c r="J54" s="50">
        <f t="shared" si="2"/>
        <v>0</v>
      </c>
      <c r="K54" s="60"/>
      <c r="L54" s="32">
        <f t="shared" si="3"/>
        <v>0</v>
      </c>
      <c r="M54" s="33">
        <f t="shared" si="4"/>
        <v>0</v>
      </c>
    </row>
    <row r="55" spans="1:13" x14ac:dyDescent="0.25">
      <c r="A55" s="24">
        <v>46</v>
      </c>
      <c r="B55" s="10"/>
      <c r="C55" s="11"/>
      <c r="D55" s="9"/>
      <c r="E55" s="62"/>
      <c r="F55" s="35">
        <f t="shared" si="8"/>
        <v>0</v>
      </c>
      <c r="G55" s="61"/>
      <c r="H55" s="34">
        <f t="shared" si="1"/>
        <v>0</v>
      </c>
      <c r="I55" s="63"/>
      <c r="J55" s="50">
        <f t="shared" si="2"/>
        <v>0</v>
      </c>
      <c r="K55" s="60"/>
      <c r="L55" s="32">
        <f t="shared" si="3"/>
        <v>0</v>
      </c>
      <c r="M55" s="33">
        <f t="shared" si="4"/>
        <v>0</v>
      </c>
    </row>
    <row r="56" spans="1:13" x14ac:dyDescent="0.25">
      <c r="A56" s="24">
        <v>47</v>
      </c>
      <c r="B56" s="10"/>
      <c r="C56" s="11"/>
      <c r="D56" s="9"/>
      <c r="E56" s="62"/>
      <c r="F56" s="35">
        <f t="shared" si="8"/>
        <v>0</v>
      </c>
      <c r="G56" s="61"/>
      <c r="H56" s="34">
        <f t="shared" si="1"/>
        <v>0</v>
      </c>
      <c r="I56" s="63"/>
      <c r="J56" s="50">
        <f t="shared" si="2"/>
        <v>0</v>
      </c>
      <c r="K56" s="60"/>
      <c r="L56" s="32">
        <f t="shared" si="3"/>
        <v>0</v>
      </c>
      <c r="M56" s="33">
        <f t="shared" si="4"/>
        <v>0</v>
      </c>
    </row>
    <row r="57" spans="1:13" x14ac:dyDescent="0.25">
      <c r="A57" s="24">
        <v>48</v>
      </c>
      <c r="B57" s="10"/>
      <c r="C57" s="11"/>
      <c r="D57" s="9"/>
      <c r="E57" s="62"/>
      <c r="F57" s="35">
        <f t="shared" si="8"/>
        <v>0</v>
      </c>
      <c r="G57" s="61"/>
      <c r="H57" s="34">
        <f t="shared" si="1"/>
        <v>0</v>
      </c>
      <c r="I57" s="63"/>
      <c r="J57" s="50">
        <f t="shared" si="2"/>
        <v>0</v>
      </c>
      <c r="K57" s="60"/>
      <c r="L57" s="32">
        <f t="shared" si="3"/>
        <v>0</v>
      </c>
      <c r="M57" s="33">
        <f t="shared" si="4"/>
        <v>0</v>
      </c>
    </row>
    <row r="58" spans="1:13" x14ac:dyDescent="0.25">
      <c r="A58" s="24">
        <v>49</v>
      </c>
      <c r="B58" s="10"/>
      <c r="C58" s="11"/>
      <c r="D58" s="9"/>
      <c r="E58" s="62"/>
      <c r="F58" s="35">
        <f t="shared" si="8"/>
        <v>0</v>
      </c>
      <c r="G58" s="61"/>
      <c r="H58" s="34">
        <f t="shared" si="1"/>
        <v>0</v>
      </c>
      <c r="I58" s="63"/>
      <c r="J58" s="50">
        <f t="shared" si="2"/>
        <v>0</v>
      </c>
      <c r="K58" s="60"/>
      <c r="L58" s="32">
        <f t="shared" si="3"/>
        <v>0</v>
      </c>
      <c r="M58" s="33">
        <f t="shared" si="4"/>
        <v>0</v>
      </c>
    </row>
    <row r="59" spans="1:13" x14ac:dyDescent="0.25">
      <c r="A59" s="24">
        <v>50</v>
      </c>
      <c r="B59" s="10"/>
      <c r="C59" s="11"/>
      <c r="D59" s="9"/>
      <c r="E59" s="62"/>
      <c r="F59" s="35">
        <f t="shared" si="8"/>
        <v>0</v>
      </c>
      <c r="G59" s="61"/>
      <c r="H59" s="34">
        <f t="shared" si="1"/>
        <v>0</v>
      </c>
      <c r="I59" s="63"/>
      <c r="J59" s="50">
        <f t="shared" si="2"/>
        <v>0</v>
      </c>
      <c r="K59" s="60"/>
      <c r="L59" s="32">
        <f t="shared" si="3"/>
        <v>0</v>
      </c>
      <c r="M59" s="33">
        <f t="shared" si="4"/>
        <v>0</v>
      </c>
    </row>
    <row r="60" spans="1:13" x14ac:dyDescent="0.25">
      <c r="A60" s="24">
        <v>51</v>
      </c>
      <c r="B60" s="10"/>
      <c r="C60" s="11"/>
      <c r="D60" s="9"/>
      <c r="E60" s="62"/>
      <c r="F60" s="35">
        <f t="shared" si="8"/>
        <v>0</v>
      </c>
      <c r="G60" s="61"/>
      <c r="H60" s="34">
        <f t="shared" si="1"/>
        <v>0</v>
      </c>
      <c r="I60" s="63"/>
      <c r="J60" s="50">
        <f t="shared" si="2"/>
        <v>0</v>
      </c>
      <c r="K60" s="60"/>
      <c r="L60" s="32">
        <f t="shared" si="3"/>
        <v>0</v>
      </c>
      <c r="M60" s="33">
        <f t="shared" si="4"/>
        <v>0</v>
      </c>
    </row>
    <row r="61" spans="1:13" x14ac:dyDescent="0.25">
      <c r="A61" s="24">
        <v>52</v>
      </c>
      <c r="B61" s="10"/>
      <c r="C61" s="11"/>
      <c r="D61" s="9"/>
      <c r="E61" s="62"/>
      <c r="F61" s="35">
        <f t="shared" si="8"/>
        <v>0</v>
      </c>
      <c r="G61" s="61"/>
      <c r="H61" s="34">
        <f t="shared" si="1"/>
        <v>0</v>
      </c>
      <c r="I61" s="63"/>
      <c r="J61" s="50">
        <f t="shared" si="2"/>
        <v>0</v>
      </c>
      <c r="K61" s="60"/>
      <c r="L61" s="32">
        <f t="shared" si="3"/>
        <v>0</v>
      </c>
      <c r="M61" s="33">
        <f t="shared" si="4"/>
        <v>0</v>
      </c>
    </row>
    <row r="62" spans="1:13" x14ac:dyDescent="0.25">
      <c r="A62" s="24">
        <v>53</v>
      </c>
      <c r="B62" s="10"/>
      <c r="C62" s="11"/>
      <c r="D62" s="9"/>
      <c r="E62" s="62"/>
      <c r="F62" s="35">
        <f t="shared" si="8"/>
        <v>0</v>
      </c>
      <c r="G62" s="61"/>
      <c r="H62" s="34">
        <f t="shared" si="1"/>
        <v>0</v>
      </c>
      <c r="I62" s="63"/>
      <c r="J62" s="50">
        <f t="shared" si="2"/>
        <v>0</v>
      </c>
      <c r="K62" s="60"/>
      <c r="L62" s="32">
        <f t="shared" si="3"/>
        <v>0</v>
      </c>
      <c r="M62" s="33">
        <f t="shared" si="4"/>
        <v>0</v>
      </c>
    </row>
    <row r="63" spans="1:13" x14ac:dyDescent="0.25">
      <c r="A63" s="24">
        <v>54</v>
      </c>
      <c r="B63" s="10"/>
      <c r="C63" s="11"/>
      <c r="D63" s="9"/>
      <c r="E63" s="62"/>
      <c r="F63" s="35">
        <f t="shared" si="8"/>
        <v>0</v>
      </c>
      <c r="G63" s="61"/>
      <c r="H63" s="34">
        <f t="shared" si="1"/>
        <v>0</v>
      </c>
      <c r="I63" s="63"/>
      <c r="J63" s="50">
        <f t="shared" si="2"/>
        <v>0</v>
      </c>
      <c r="K63" s="60"/>
      <c r="L63" s="32">
        <f t="shared" si="3"/>
        <v>0</v>
      </c>
      <c r="M63" s="33">
        <f t="shared" si="4"/>
        <v>0</v>
      </c>
    </row>
    <row r="64" spans="1:13" x14ac:dyDescent="0.25">
      <c r="A64" s="24">
        <v>55</v>
      </c>
      <c r="B64" s="10"/>
      <c r="C64" s="11"/>
      <c r="D64" s="9"/>
      <c r="E64" s="62"/>
      <c r="F64" s="35">
        <f t="shared" si="8"/>
        <v>0</v>
      </c>
      <c r="G64" s="61"/>
      <c r="H64" s="34">
        <f t="shared" si="1"/>
        <v>0</v>
      </c>
      <c r="I64" s="63"/>
      <c r="J64" s="50">
        <f t="shared" si="2"/>
        <v>0</v>
      </c>
      <c r="K64" s="60"/>
      <c r="L64" s="32">
        <f t="shared" si="3"/>
        <v>0</v>
      </c>
      <c r="M64" s="33">
        <f t="shared" si="4"/>
        <v>0</v>
      </c>
    </row>
    <row r="65" spans="1:13" x14ac:dyDescent="0.25">
      <c r="A65" s="24">
        <v>56</v>
      </c>
      <c r="B65" s="10"/>
      <c r="C65" s="11"/>
      <c r="D65" s="9"/>
      <c r="E65" s="62"/>
      <c r="F65" s="35">
        <f t="shared" si="8"/>
        <v>0</v>
      </c>
      <c r="G65" s="61"/>
      <c r="H65" s="34">
        <f t="shared" si="1"/>
        <v>0</v>
      </c>
      <c r="I65" s="63"/>
      <c r="J65" s="50">
        <f t="shared" si="2"/>
        <v>0</v>
      </c>
      <c r="K65" s="60"/>
      <c r="L65" s="32">
        <f t="shared" si="3"/>
        <v>0</v>
      </c>
      <c r="M65" s="33">
        <f t="shared" si="4"/>
        <v>0</v>
      </c>
    </row>
    <row r="66" spans="1:13" x14ac:dyDescent="0.25">
      <c r="A66" s="24">
        <v>57</v>
      </c>
      <c r="B66" s="10"/>
      <c r="C66" s="11"/>
      <c r="D66" s="9"/>
      <c r="E66" s="62"/>
      <c r="F66" s="35">
        <f t="shared" si="8"/>
        <v>0</v>
      </c>
      <c r="G66" s="61"/>
      <c r="H66" s="34">
        <f t="shared" si="1"/>
        <v>0</v>
      </c>
      <c r="I66" s="63"/>
      <c r="J66" s="50">
        <f t="shared" si="2"/>
        <v>0</v>
      </c>
      <c r="K66" s="60"/>
      <c r="L66" s="32">
        <f t="shared" si="3"/>
        <v>0</v>
      </c>
      <c r="M66" s="33">
        <f t="shared" si="4"/>
        <v>0</v>
      </c>
    </row>
    <row r="67" spans="1:13" x14ac:dyDescent="0.25">
      <c r="A67" s="24">
        <v>58</v>
      </c>
      <c r="B67" s="10"/>
      <c r="C67" s="11"/>
      <c r="D67" s="9"/>
      <c r="E67" s="62"/>
      <c r="F67" s="35">
        <f t="shared" si="8"/>
        <v>0</v>
      </c>
      <c r="G67" s="61"/>
      <c r="H67" s="34">
        <f t="shared" si="1"/>
        <v>0</v>
      </c>
      <c r="I67" s="63"/>
      <c r="J67" s="50">
        <f t="shared" si="2"/>
        <v>0</v>
      </c>
      <c r="K67" s="60"/>
      <c r="L67" s="32">
        <f t="shared" si="3"/>
        <v>0</v>
      </c>
      <c r="M67" s="33">
        <f t="shared" si="4"/>
        <v>0</v>
      </c>
    </row>
    <row r="68" spans="1:13" x14ac:dyDescent="0.25">
      <c r="A68" s="24">
        <v>59</v>
      </c>
      <c r="B68" s="10"/>
      <c r="C68" s="11"/>
      <c r="D68" s="9"/>
      <c r="E68" s="62"/>
      <c r="F68" s="35">
        <f t="shared" si="8"/>
        <v>0</v>
      </c>
      <c r="G68" s="61"/>
      <c r="H68" s="34">
        <f t="shared" si="1"/>
        <v>0</v>
      </c>
      <c r="I68" s="63"/>
      <c r="J68" s="50">
        <f t="shared" si="2"/>
        <v>0</v>
      </c>
      <c r="K68" s="60"/>
      <c r="L68" s="32">
        <f t="shared" si="3"/>
        <v>0</v>
      </c>
      <c r="M68" s="33">
        <f t="shared" si="4"/>
        <v>0</v>
      </c>
    </row>
    <row r="69" spans="1:13" x14ac:dyDescent="0.25">
      <c r="A69" s="24">
        <v>60</v>
      </c>
      <c r="B69" s="10"/>
      <c r="C69" s="11"/>
      <c r="D69" s="9"/>
      <c r="E69" s="62"/>
      <c r="F69" s="35">
        <f t="shared" si="8"/>
        <v>0</v>
      </c>
      <c r="G69" s="61"/>
      <c r="H69" s="34">
        <f t="shared" si="1"/>
        <v>0</v>
      </c>
      <c r="I69" s="63"/>
      <c r="J69" s="50">
        <f t="shared" si="2"/>
        <v>0</v>
      </c>
      <c r="K69" s="60"/>
      <c r="L69" s="32">
        <f t="shared" si="3"/>
        <v>0</v>
      </c>
      <c r="M69" s="33">
        <f t="shared" si="4"/>
        <v>0</v>
      </c>
    </row>
    <row r="70" spans="1:13" x14ac:dyDescent="0.25">
      <c r="A70" s="24">
        <v>61</v>
      </c>
      <c r="B70" s="10"/>
      <c r="C70" s="11"/>
      <c r="D70" s="9"/>
      <c r="E70" s="62"/>
      <c r="F70" s="35">
        <f t="shared" ref="F70:F78" si="9">F$3*E70/F$4</f>
        <v>0</v>
      </c>
      <c r="G70" s="61"/>
      <c r="H70" s="34">
        <f t="shared" si="1"/>
        <v>0</v>
      </c>
      <c r="I70" s="63"/>
      <c r="J70" s="50">
        <f t="shared" si="2"/>
        <v>0</v>
      </c>
      <c r="K70" s="60"/>
      <c r="L70" s="32">
        <f t="shared" si="3"/>
        <v>0</v>
      </c>
      <c r="M70" s="33">
        <f t="shared" ref="M70:M78" si="10">F70+H70+J70+L70</f>
        <v>0</v>
      </c>
    </row>
    <row r="71" spans="1:13" x14ac:dyDescent="0.25">
      <c r="A71" s="24">
        <v>62</v>
      </c>
      <c r="B71" s="10"/>
      <c r="C71" s="11"/>
      <c r="D71" s="9"/>
      <c r="E71" s="62"/>
      <c r="F71" s="35">
        <f t="shared" si="9"/>
        <v>0</v>
      </c>
      <c r="G71" s="61"/>
      <c r="H71" s="34">
        <f t="shared" si="1"/>
        <v>0</v>
      </c>
      <c r="I71" s="63"/>
      <c r="J71" s="50">
        <f t="shared" si="2"/>
        <v>0</v>
      </c>
      <c r="K71" s="60"/>
      <c r="L71" s="32">
        <f t="shared" si="3"/>
        <v>0</v>
      </c>
      <c r="M71" s="33">
        <f t="shared" si="10"/>
        <v>0</v>
      </c>
    </row>
    <row r="72" spans="1:13" x14ac:dyDescent="0.25">
      <c r="A72" s="24">
        <v>63</v>
      </c>
      <c r="B72" s="10"/>
      <c r="C72" s="11"/>
      <c r="D72" s="9"/>
      <c r="E72" s="62"/>
      <c r="F72" s="35">
        <f t="shared" si="9"/>
        <v>0</v>
      </c>
      <c r="G72" s="61"/>
      <c r="H72" s="34">
        <f t="shared" si="1"/>
        <v>0</v>
      </c>
      <c r="I72" s="63"/>
      <c r="J72" s="50">
        <f t="shared" si="2"/>
        <v>0</v>
      </c>
      <c r="K72" s="60"/>
      <c r="L72" s="32">
        <f t="shared" si="3"/>
        <v>0</v>
      </c>
      <c r="M72" s="33">
        <f t="shared" si="10"/>
        <v>0</v>
      </c>
    </row>
    <row r="73" spans="1:13" x14ac:dyDescent="0.25">
      <c r="A73" s="24">
        <v>64</v>
      </c>
      <c r="B73" s="10"/>
      <c r="C73" s="11"/>
      <c r="D73" s="9"/>
      <c r="E73" s="62"/>
      <c r="F73" s="35">
        <f t="shared" si="9"/>
        <v>0</v>
      </c>
      <c r="G73" s="61"/>
      <c r="H73" s="34">
        <f t="shared" si="1"/>
        <v>0</v>
      </c>
      <c r="I73" s="63"/>
      <c r="J73" s="50">
        <f t="shared" si="2"/>
        <v>0</v>
      </c>
      <c r="K73" s="60"/>
      <c r="L73" s="32">
        <f t="shared" si="3"/>
        <v>0</v>
      </c>
      <c r="M73" s="33">
        <f t="shared" si="10"/>
        <v>0</v>
      </c>
    </row>
    <row r="74" spans="1:13" x14ac:dyDescent="0.25">
      <c r="A74" s="24">
        <v>65</v>
      </c>
      <c r="B74" s="10"/>
      <c r="C74" s="11"/>
      <c r="D74" s="9"/>
      <c r="E74" s="62"/>
      <c r="F74" s="35">
        <f t="shared" si="9"/>
        <v>0</v>
      </c>
      <c r="G74" s="61"/>
      <c r="H74" s="34">
        <f t="shared" si="1"/>
        <v>0</v>
      </c>
      <c r="I74" s="63"/>
      <c r="J74" s="50">
        <f t="shared" si="2"/>
        <v>0</v>
      </c>
      <c r="K74" s="60"/>
      <c r="L74" s="32">
        <f t="shared" si="3"/>
        <v>0</v>
      </c>
      <c r="M74" s="33">
        <f t="shared" si="10"/>
        <v>0</v>
      </c>
    </row>
    <row r="75" spans="1:13" x14ac:dyDescent="0.25">
      <c r="A75" s="24">
        <v>66</v>
      </c>
      <c r="B75" s="10"/>
      <c r="C75" s="11"/>
      <c r="D75" s="9"/>
      <c r="E75" s="62"/>
      <c r="F75" s="35">
        <f t="shared" si="9"/>
        <v>0</v>
      </c>
      <c r="G75" s="61"/>
      <c r="H75" s="34">
        <f t="shared" ref="H75:H79" si="11">IF(H$4=0,0,H$3*G75/H$4)</f>
        <v>0</v>
      </c>
      <c r="I75" s="63"/>
      <c r="J75" s="50">
        <f t="shared" ref="J75:J79" si="12">IF(I75&lt;&gt;"",J$3*J$4/I75,0)</f>
        <v>0</v>
      </c>
      <c r="K75" s="60"/>
      <c r="L75" s="32">
        <f t="shared" ref="L75:L79" si="13">IF(K75&lt;&gt;"",L$3*L$4/K75,0)</f>
        <v>0</v>
      </c>
      <c r="M75" s="33">
        <f t="shared" si="10"/>
        <v>0</v>
      </c>
    </row>
    <row r="76" spans="1:13" x14ac:dyDescent="0.25">
      <c r="A76" s="24">
        <v>67</v>
      </c>
      <c r="B76" s="10"/>
      <c r="C76" s="11"/>
      <c r="D76" s="9"/>
      <c r="E76" s="62"/>
      <c r="F76" s="35">
        <f t="shared" si="9"/>
        <v>0</v>
      </c>
      <c r="G76" s="61"/>
      <c r="H76" s="34">
        <f t="shared" si="11"/>
        <v>0</v>
      </c>
      <c r="I76" s="63"/>
      <c r="J76" s="50">
        <f t="shared" si="12"/>
        <v>0</v>
      </c>
      <c r="K76" s="60"/>
      <c r="L76" s="32">
        <f t="shared" si="13"/>
        <v>0</v>
      </c>
      <c r="M76" s="33">
        <f t="shared" si="10"/>
        <v>0</v>
      </c>
    </row>
    <row r="77" spans="1:13" x14ac:dyDescent="0.25">
      <c r="A77" s="24">
        <v>68</v>
      </c>
      <c r="B77" s="10"/>
      <c r="C77" s="11"/>
      <c r="D77" s="9"/>
      <c r="E77" s="62"/>
      <c r="F77" s="35">
        <f t="shared" si="9"/>
        <v>0</v>
      </c>
      <c r="G77" s="61"/>
      <c r="H77" s="34">
        <f t="shared" si="11"/>
        <v>0</v>
      </c>
      <c r="I77" s="63"/>
      <c r="J77" s="50">
        <f t="shared" si="12"/>
        <v>0</v>
      </c>
      <c r="K77" s="60"/>
      <c r="L77" s="32">
        <f t="shared" si="13"/>
        <v>0</v>
      </c>
      <c r="M77" s="33">
        <f t="shared" si="10"/>
        <v>0</v>
      </c>
    </row>
    <row r="78" spans="1:13" x14ac:dyDescent="0.25">
      <c r="A78" s="24">
        <v>69</v>
      </c>
      <c r="B78" s="10"/>
      <c r="C78" s="11"/>
      <c r="D78" s="9"/>
      <c r="E78" s="62"/>
      <c r="F78" s="35">
        <f t="shared" si="9"/>
        <v>0</v>
      </c>
      <c r="G78" s="61"/>
      <c r="H78" s="34">
        <f t="shared" si="11"/>
        <v>0</v>
      </c>
      <c r="I78" s="63"/>
      <c r="J78" s="50">
        <f t="shared" si="12"/>
        <v>0</v>
      </c>
      <c r="K78" s="60"/>
      <c r="L78" s="32">
        <f t="shared" si="13"/>
        <v>0</v>
      </c>
      <c r="M78" s="33">
        <f t="shared" si="10"/>
        <v>0</v>
      </c>
    </row>
    <row r="79" spans="1:13" x14ac:dyDescent="0.25">
      <c r="A79" s="24">
        <v>70</v>
      </c>
      <c r="B79" s="10"/>
      <c r="C79" s="11"/>
      <c r="D79" s="9"/>
      <c r="E79" s="62"/>
      <c r="F79" s="35">
        <f t="shared" ref="F79:F80" si="14">F$3*E79/F$4</f>
        <v>0</v>
      </c>
      <c r="G79" s="61"/>
      <c r="H79" s="34">
        <f t="shared" si="11"/>
        <v>0</v>
      </c>
      <c r="I79" s="63"/>
      <c r="J79" s="50">
        <f t="shared" si="12"/>
        <v>0</v>
      </c>
      <c r="K79" s="60"/>
      <c r="L79" s="32">
        <f t="shared" si="13"/>
        <v>0</v>
      </c>
      <c r="M79" s="33">
        <f t="shared" ref="M79:M80" si="15">F79+H79+J79+L79</f>
        <v>0</v>
      </c>
    </row>
    <row r="80" spans="1:13" x14ac:dyDescent="0.25">
      <c r="A80" s="24">
        <v>71</v>
      </c>
      <c r="B80" s="10"/>
      <c r="C80" s="11"/>
      <c r="D80" s="9"/>
      <c r="E80" s="62"/>
      <c r="F80" s="35">
        <f t="shared" si="14"/>
        <v>0</v>
      </c>
      <c r="G80" s="61"/>
      <c r="H80" s="34">
        <f t="shared" ref="H80:H99" si="16">IF(H$4=0,0,H$3*G80/H$4)</f>
        <v>0</v>
      </c>
      <c r="I80" s="63"/>
      <c r="J80" s="50">
        <f t="shared" ref="J80:J99" si="17">IF(I80&lt;&gt;"",J$3*J$4/I80,0)</f>
        <v>0</v>
      </c>
      <c r="K80" s="60"/>
      <c r="L80" s="32">
        <f t="shared" ref="L80:L99" si="18">IF(K80&lt;&gt;"",L$3*L$4/K80,0)</f>
        <v>0</v>
      </c>
      <c r="M80" s="33">
        <f t="shared" si="15"/>
        <v>0</v>
      </c>
    </row>
    <row r="81" spans="1:13" x14ac:dyDescent="0.25">
      <c r="A81" s="24">
        <v>72</v>
      </c>
      <c r="B81" s="10"/>
      <c r="C81" s="11"/>
      <c r="D81" s="9"/>
      <c r="E81" s="62"/>
      <c r="F81" s="35">
        <f t="shared" ref="F81:F99" si="19">F$3*E81/F$4</f>
        <v>0</v>
      </c>
      <c r="G81" s="61"/>
      <c r="H81" s="34">
        <f t="shared" si="16"/>
        <v>0</v>
      </c>
      <c r="I81" s="63"/>
      <c r="J81" s="50">
        <f t="shared" si="17"/>
        <v>0</v>
      </c>
      <c r="K81" s="60"/>
      <c r="L81" s="32">
        <f t="shared" si="18"/>
        <v>0</v>
      </c>
      <c r="M81" s="33">
        <f t="shared" ref="M81:M99" si="20">F81+H81+J81+L81</f>
        <v>0</v>
      </c>
    </row>
    <row r="82" spans="1:13" x14ac:dyDescent="0.25">
      <c r="A82" s="24">
        <v>73</v>
      </c>
      <c r="B82" s="10"/>
      <c r="C82" s="11"/>
      <c r="D82" s="9"/>
      <c r="E82" s="62"/>
      <c r="F82" s="35">
        <f t="shared" si="19"/>
        <v>0</v>
      </c>
      <c r="G82" s="61"/>
      <c r="H82" s="34">
        <f t="shared" si="16"/>
        <v>0</v>
      </c>
      <c r="I82" s="63"/>
      <c r="J82" s="50">
        <f t="shared" si="17"/>
        <v>0</v>
      </c>
      <c r="K82" s="60"/>
      <c r="L82" s="32">
        <f t="shared" si="18"/>
        <v>0</v>
      </c>
      <c r="M82" s="33">
        <f t="shared" si="20"/>
        <v>0</v>
      </c>
    </row>
    <row r="83" spans="1:13" x14ac:dyDescent="0.25">
      <c r="A83" s="24">
        <v>74</v>
      </c>
      <c r="B83" s="10"/>
      <c r="C83" s="11"/>
      <c r="D83" s="9"/>
      <c r="E83" s="62"/>
      <c r="F83" s="35">
        <f t="shared" si="19"/>
        <v>0</v>
      </c>
      <c r="G83" s="61"/>
      <c r="H83" s="34">
        <f t="shared" si="16"/>
        <v>0</v>
      </c>
      <c r="I83" s="63"/>
      <c r="J83" s="50">
        <f t="shared" si="17"/>
        <v>0</v>
      </c>
      <c r="K83" s="60"/>
      <c r="L83" s="32">
        <f t="shared" si="18"/>
        <v>0</v>
      </c>
      <c r="M83" s="33">
        <f t="shared" si="20"/>
        <v>0</v>
      </c>
    </row>
    <row r="84" spans="1:13" x14ac:dyDescent="0.25">
      <c r="A84" s="24">
        <v>75</v>
      </c>
      <c r="B84" s="10"/>
      <c r="C84" s="11"/>
      <c r="D84" s="9"/>
      <c r="E84" s="62"/>
      <c r="F84" s="35">
        <f t="shared" si="19"/>
        <v>0</v>
      </c>
      <c r="G84" s="61"/>
      <c r="H84" s="34">
        <f t="shared" si="16"/>
        <v>0</v>
      </c>
      <c r="I84" s="63"/>
      <c r="J84" s="50">
        <f t="shared" si="17"/>
        <v>0</v>
      </c>
      <c r="K84" s="60"/>
      <c r="L84" s="32">
        <f t="shared" si="18"/>
        <v>0</v>
      </c>
      <c r="M84" s="33">
        <f t="shared" si="20"/>
        <v>0</v>
      </c>
    </row>
    <row r="85" spans="1:13" x14ac:dyDescent="0.25">
      <c r="A85" s="24">
        <v>76</v>
      </c>
      <c r="B85" s="10"/>
      <c r="C85" s="11"/>
      <c r="D85" s="9"/>
      <c r="E85" s="62"/>
      <c r="F85" s="35">
        <f t="shared" si="19"/>
        <v>0</v>
      </c>
      <c r="G85" s="61"/>
      <c r="H85" s="34">
        <f t="shared" si="16"/>
        <v>0</v>
      </c>
      <c r="I85" s="63"/>
      <c r="J85" s="50">
        <f t="shared" si="17"/>
        <v>0</v>
      </c>
      <c r="K85" s="60"/>
      <c r="L85" s="32">
        <f t="shared" si="18"/>
        <v>0</v>
      </c>
      <c r="M85" s="33">
        <f t="shared" si="20"/>
        <v>0</v>
      </c>
    </row>
    <row r="86" spans="1:13" x14ac:dyDescent="0.25">
      <c r="A86" s="24">
        <v>77</v>
      </c>
      <c r="B86" s="10"/>
      <c r="C86" s="11"/>
      <c r="D86" s="9"/>
      <c r="E86" s="62"/>
      <c r="F86" s="35">
        <f t="shared" si="19"/>
        <v>0</v>
      </c>
      <c r="G86" s="61"/>
      <c r="H86" s="34">
        <f t="shared" si="16"/>
        <v>0</v>
      </c>
      <c r="I86" s="63"/>
      <c r="J86" s="50">
        <f t="shared" si="17"/>
        <v>0</v>
      </c>
      <c r="K86" s="60"/>
      <c r="L86" s="32">
        <f t="shared" si="18"/>
        <v>0</v>
      </c>
      <c r="M86" s="33">
        <f t="shared" si="20"/>
        <v>0</v>
      </c>
    </row>
    <row r="87" spans="1:13" x14ac:dyDescent="0.25">
      <c r="A87" s="24">
        <v>78</v>
      </c>
      <c r="B87" s="10"/>
      <c r="C87" s="11"/>
      <c r="D87" s="9"/>
      <c r="E87" s="62"/>
      <c r="F87" s="35">
        <f t="shared" si="19"/>
        <v>0</v>
      </c>
      <c r="G87" s="61"/>
      <c r="H87" s="34">
        <f t="shared" si="16"/>
        <v>0</v>
      </c>
      <c r="I87" s="63"/>
      <c r="J87" s="50">
        <f t="shared" si="17"/>
        <v>0</v>
      </c>
      <c r="K87" s="60"/>
      <c r="L87" s="32">
        <f t="shared" si="18"/>
        <v>0</v>
      </c>
      <c r="M87" s="33">
        <f t="shared" si="20"/>
        <v>0</v>
      </c>
    </row>
    <row r="88" spans="1:13" x14ac:dyDescent="0.25">
      <c r="A88" s="24">
        <v>79</v>
      </c>
      <c r="B88" s="10"/>
      <c r="C88" s="11"/>
      <c r="D88" s="9"/>
      <c r="E88" s="62"/>
      <c r="F88" s="35">
        <f t="shared" si="19"/>
        <v>0</v>
      </c>
      <c r="G88" s="61"/>
      <c r="H88" s="34">
        <f t="shared" si="16"/>
        <v>0</v>
      </c>
      <c r="I88" s="63"/>
      <c r="J88" s="50">
        <f t="shared" si="17"/>
        <v>0</v>
      </c>
      <c r="K88" s="60"/>
      <c r="L88" s="32">
        <f t="shared" si="18"/>
        <v>0</v>
      </c>
      <c r="M88" s="33">
        <f t="shared" si="20"/>
        <v>0</v>
      </c>
    </row>
    <row r="89" spans="1:13" x14ac:dyDescent="0.25">
      <c r="A89" s="24">
        <v>80</v>
      </c>
      <c r="B89" s="10"/>
      <c r="C89" s="11"/>
      <c r="D89" s="9"/>
      <c r="E89" s="62"/>
      <c r="F89" s="35">
        <f t="shared" si="19"/>
        <v>0</v>
      </c>
      <c r="G89" s="61"/>
      <c r="H89" s="34">
        <f t="shared" si="16"/>
        <v>0</v>
      </c>
      <c r="I89" s="63"/>
      <c r="J89" s="50">
        <f t="shared" si="17"/>
        <v>0</v>
      </c>
      <c r="K89" s="60"/>
      <c r="L89" s="32">
        <f t="shared" si="18"/>
        <v>0</v>
      </c>
      <c r="M89" s="33">
        <f t="shared" si="20"/>
        <v>0</v>
      </c>
    </row>
    <row r="90" spans="1:13" x14ac:dyDescent="0.25">
      <c r="A90" s="24">
        <v>81</v>
      </c>
      <c r="B90" s="10"/>
      <c r="C90" s="11"/>
      <c r="D90" s="9"/>
      <c r="E90" s="62"/>
      <c r="F90" s="35">
        <f t="shared" si="19"/>
        <v>0</v>
      </c>
      <c r="G90" s="61"/>
      <c r="H90" s="34">
        <f t="shared" si="16"/>
        <v>0</v>
      </c>
      <c r="I90" s="63"/>
      <c r="J90" s="50">
        <f t="shared" si="17"/>
        <v>0</v>
      </c>
      <c r="K90" s="60"/>
      <c r="L90" s="32">
        <f t="shared" si="18"/>
        <v>0</v>
      </c>
      <c r="M90" s="33">
        <f t="shared" si="20"/>
        <v>0</v>
      </c>
    </row>
    <row r="91" spans="1:13" x14ac:dyDescent="0.25">
      <c r="A91" s="24">
        <v>82</v>
      </c>
      <c r="B91" s="10"/>
      <c r="C91" s="11"/>
      <c r="D91" s="9"/>
      <c r="E91" s="62"/>
      <c r="F91" s="35">
        <f t="shared" si="19"/>
        <v>0</v>
      </c>
      <c r="G91" s="61"/>
      <c r="H91" s="34">
        <f t="shared" si="16"/>
        <v>0</v>
      </c>
      <c r="I91" s="63"/>
      <c r="J91" s="50">
        <f t="shared" si="17"/>
        <v>0</v>
      </c>
      <c r="K91" s="60"/>
      <c r="L91" s="32">
        <f t="shared" si="18"/>
        <v>0</v>
      </c>
      <c r="M91" s="33">
        <f t="shared" si="20"/>
        <v>0</v>
      </c>
    </row>
    <row r="92" spans="1:13" x14ac:dyDescent="0.25">
      <c r="A92" s="24">
        <v>83</v>
      </c>
      <c r="B92" s="10"/>
      <c r="C92" s="11"/>
      <c r="D92" s="9"/>
      <c r="E92" s="62"/>
      <c r="F92" s="35">
        <f t="shared" si="19"/>
        <v>0</v>
      </c>
      <c r="G92" s="61"/>
      <c r="H92" s="34">
        <f t="shared" si="16"/>
        <v>0</v>
      </c>
      <c r="I92" s="63"/>
      <c r="J92" s="50">
        <f t="shared" si="17"/>
        <v>0</v>
      </c>
      <c r="K92" s="60"/>
      <c r="L92" s="32">
        <f t="shared" si="18"/>
        <v>0</v>
      </c>
      <c r="M92" s="33">
        <f t="shared" si="20"/>
        <v>0</v>
      </c>
    </row>
    <row r="93" spans="1:13" x14ac:dyDescent="0.25">
      <c r="A93" s="24">
        <v>84</v>
      </c>
      <c r="B93" s="10"/>
      <c r="C93" s="11"/>
      <c r="D93" s="9"/>
      <c r="E93" s="62"/>
      <c r="F93" s="35">
        <f t="shared" si="19"/>
        <v>0</v>
      </c>
      <c r="G93" s="61"/>
      <c r="H93" s="34">
        <f t="shared" si="16"/>
        <v>0</v>
      </c>
      <c r="I93" s="63"/>
      <c r="J93" s="50">
        <f t="shared" si="17"/>
        <v>0</v>
      </c>
      <c r="K93" s="60"/>
      <c r="L93" s="32">
        <f t="shared" si="18"/>
        <v>0</v>
      </c>
      <c r="M93" s="33">
        <f t="shared" si="20"/>
        <v>0</v>
      </c>
    </row>
    <row r="94" spans="1:13" x14ac:dyDescent="0.25">
      <c r="A94" s="24">
        <v>85</v>
      </c>
      <c r="B94" s="10"/>
      <c r="C94" s="11"/>
      <c r="D94" s="9"/>
      <c r="E94" s="62"/>
      <c r="F94" s="35">
        <f t="shared" si="19"/>
        <v>0</v>
      </c>
      <c r="G94" s="61"/>
      <c r="H94" s="34">
        <f t="shared" si="16"/>
        <v>0</v>
      </c>
      <c r="I94" s="63"/>
      <c r="J94" s="50">
        <f t="shared" si="17"/>
        <v>0</v>
      </c>
      <c r="K94" s="60"/>
      <c r="L94" s="32">
        <f t="shared" si="18"/>
        <v>0</v>
      </c>
      <c r="M94" s="33">
        <f t="shared" si="20"/>
        <v>0</v>
      </c>
    </row>
    <row r="95" spans="1:13" x14ac:dyDescent="0.25">
      <c r="A95" s="24">
        <v>86</v>
      </c>
      <c r="B95" s="10"/>
      <c r="C95" s="11"/>
      <c r="D95" s="9"/>
      <c r="E95" s="62"/>
      <c r="F95" s="35">
        <f t="shared" si="19"/>
        <v>0</v>
      </c>
      <c r="G95" s="61"/>
      <c r="H95" s="34">
        <f t="shared" si="16"/>
        <v>0</v>
      </c>
      <c r="I95" s="63"/>
      <c r="J95" s="50">
        <f t="shared" si="17"/>
        <v>0</v>
      </c>
      <c r="K95" s="60"/>
      <c r="L95" s="32">
        <f t="shared" si="18"/>
        <v>0</v>
      </c>
      <c r="M95" s="33">
        <f t="shared" si="20"/>
        <v>0</v>
      </c>
    </row>
    <row r="96" spans="1:13" x14ac:dyDescent="0.25">
      <c r="A96" s="24">
        <v>87</v>
      </c>
      <c r="B96" s="10"/>
      <c r="C96" s="11"/>
      <c r="D96" s="9"/>
      <c r="E96" s="62"/>
      <c r="F96" s="35">
        <f t="shared" si="19"/>
        <v>0</v>
      </c>
      <c r="G96" s="61"/>
      <c r="H96" s="34">
        <f t="shared" si="16"/>
        <v>0</v>
      </c>
      <c r="I96" s="63"/>
      <c r="J96" s="50">
        <f t="shared" si="17"/>
        <v>0</v>
      </c>
      <c r="K96" s="60"/>
      <c r="L96" s="32">
        <f t="shared" si="18"/>
        <v>0</v>
      </c>
      <c r="M96" s="33">
        <f t="shared" si="20"/>
        <v>0</v>
      </c>
    </row>
    <row r="97" spans="1:13" x14ac:dyDescent="0.25">
      <c r="A97" s="24">
        <v>88</v>
      </c>
      <c r="B97" s="10"/>
      <c r="C97" s="11"/>
      <c r="D97" s="9"/>
      <c r="E97" s="62"/>
      <c r="F97" s="35">
        <f t="shared" si="19"/>
        <v>0</v>
      </c>
      <c r="G97" s="61"/>
      <c r="H97" s="34">
        <f t="shared" si="16"/>
        <v>0</v>
      </c>
      <c r="I97" s="63"/>
      <c r="J97" s="50">
        <f t="shared" si="17"/>
        <v>0</v>
      </c>
      <c r="K97" s="60"/>
      <c r="L97" s="32">
        <f t="shared" si="18"/>
        <v>0</v>
      </c>
      <c r="M97" s="33">
        <f t="shared" si="20"/>
        <v>0</v>
      </c>
    </row>
    <row r="98" spans="1:13" x14ac:dyDescent="0.25">
      <c r="A98" s="24">
        <v>89</v>
      </c>
      <c r="B98" s="10"/>
      <c r="C98" s="11"/>
      <c r="D98" s="9"/>
      <c r="E98" s="62"/>
      <c r="F98" s="35">
        <f t="shared" si="19"/>
        <v>0</v>
      </c>
      <c r="G98" s="61"/>
      <c r="H98" s="34">
        <f>IF(H$4=0,0,H$3*G98/H$4)</f>
        <v>0</v>
      </c>
      <c r="I98" s="63"/>
      <c r="J98" s="50">
        <f>IF(I98&lt;&gt;"",J$3*J$4/I98,0)</f>
        <v>0</v>
      </c>
      <c r="K98" s="60"/>
      <c r="L98" s="32">
        <f>IF(K98&lt;&gt;"",L$3*L$4/K98,0)</f>
        <v>0</v>
      </c>
      <c r="M98" s="33">
        <f t="shared" si="20"/>
        <v>0</v>
      </c>
    </row>
    <row r="99" spans="1:13" x14ac:dyDescent="0.25">
      <c r="A99" s="24">
        <v>90</v>
      </c>
      <c r="B99" s="10"/>
      <c r="C99" s="11"/>
      <c r="D99" s="9"/>
      <c r="E99" s="62"/>
      <c r="F99" s="35">
        <f t="shared" si="19"/>
        <v>0</v>
      </c>
      <c r="G99" s="61"/>
      <c r="H99" s="34">
        <f t="shared" si="16"/>
        <v>0</v>
      </c>
      <c r="I99" s="63"/>
      <c r="J99" s="50">
        <f t="shared" si="17"/>
        <v>0</v>
      </c>
      <c r="K99" s="60"/>
      <c r="L99" s="32">
        <f t="shared" si="18"/>
        <v>0</v>
      </c>
      <c r="M99" s="33">
        <f t="shared" si="20"/>
        <v>0</v>
      </c>
    </row>
  </sheetData>
  <mergeCells count="11">
    <mergeCell ref="A1:J1"/>
    <mergeCell ref="A4:C4"/>
    <mergeCell ref="I7:J7"/>
    <mergeCell ref="I5:J6"/>
    <mergeCell ref="E5:F6"/>
    <mergeCell ref="G5:H6"/>
    <mergeCell ref="M3:M8"/>
    <mergeCell ref="K7:L7"/>
    <mergeCell ref="K5:L6"/>
    <mergeCell ref="E7:F7"/>
    <mergeCell ref="G7:H7"/>
  </mergeCells>
  <conditionalFormatting sqref="M10:M9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type="decimal" allowBlank="1" showInputMessage="1" showErrorMessage="1" errorTitle="Ошибка ввода данных" error="Результат участника должен быть от 0 до 10 баллов. Дробные числа вносим через запятую, а не точку." prompt="Если участник не приступал к выполнению этапа или не набрал баллов, то оставляем ячейку ПУСТОЙ. Дробные числа вносим через запятую, а не точку." sqref="G10:G99">
      <formula1>0</formula1>
      <formula2>10</formula2>
    </dataValidation>
    <dataValidation type="decimal" operator="greaterThan" allowBlank="1" showInputMessage="1" showErrorMessage="1" error="Результат легкой атлетики заносите числом строго в секундах. Например, 90 или 123,5. Если участник не выступил на этапе, оставляйте ячейку ПУСТОЙ." prompt="Результат легкой атлетики заносите числом строго в секундах. Например, 90 или 123,5. Если участник не выступил на этапе, оставляйте ячейку ПУСТОЙ." sqref="I10:I99">
      <formula1>0</formula1>
    </dataValidation>
    <dataValidation type="decimal" operator="greaterThan" allowBlank="1" showInputMessage="1" showErrorMessage="1" errorTitle="Ошибка ввода данных" error="Если участник не приступал к выполнению этапа или не набрал баллов, то оставляем ячейку ПУСТОЙ" prompt="Если участник не приступал к выполнению этапа или не набрал баллов, то оставляем ячейку ПУСТОЙ" sqref="K10:K99">
      <formula1>0</formula1>
    </dataValidation>
    <dataValidation type="whole" allowBlank="1" showInputMessage="1" showErrorMessage="1" error="Результат участника должен быть от 0 до 42 баллов." prompt="Результат участника должен быть от 0 до 42 баллов." sqref="E10:E99">
      <formula1>0</formula1>
      <formula2>42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tabSelected="1" topLeftCell="A7" workbookViewId="0">
      <selection activeCell="F17" sqref="F17"/>
    </sheetView>
  </sheetViews>
  <sheetFormatPr defaultRowHeight="15" x14ac:dyDescent="0.25"/>
  <cols>
    <col min="2" max="2" width="26" bestFit="1" customWidth="1"/>
    <col min="3" max="3" width="12.28515625" bestFit="1" customWidth="1"/>
    <col min="4" max="4" width="13.7109375" customWidth="1"/>
    <col min="5" max="5" width="14.28515625" customWidth="1"/>
    <col min="6" max="6" width="12" customWidth="1"/>
    <col min="7" max="7" width="15.7109375" bestFit="1" customWidth="1"/>
  </cols>
  <sheetData>
    <row r="1" spans="1:7" x14ac:dyDescent="0.25">
      <c r="A1" s="7" t="s">
        <v>27</v>
      </c>
    </row>
    <row r="2" spans="1:7" x14ac:dyDescent="0.25">
      <c r="A2" s="8"/>
    </row>
    <row r="3" spans="1:7" x14ac:dyDescent="0.25">
      <c r="A3" s="8"/>
    </row>
    <row r="4" spans="1:7" x14ac:dyDescent="0.25">
      <c r="A4" s="8"/>
    </row>
    <row r="5" spans="1:7" x14ac:dyDescent="0.25">
      <c r="A5" s="8"/>
    </row>
    <row r="6" spans="1:7" x14ac:dyDescent="0.25">
      <c r="A6" s="81" t="s">
        <v>14</v>
      </c>
      <c r="B6" s="81"/>
      <c r="C6" s="81"/>
      <c r="D6" s="81"/>
      <c r="E6" s="81"/>
      <c r="F6" s="81"/>
      <c r="G6" s="81"/>
    </row>
    <row r="7" spans="1:7" x14ac:dyDescent="0.25">
      <c r="A7" s="82" t="s">
        <v>36</v>
      </c>
      <c r="B7" s="82"/>
      <c r="C7" s="82"/>
      <c r="D7" s="82"/>
      <c r="E7" s="82"/>
      <c r="F7" s="82"/>
      <c r="G7" s="82"/>
    </row>
    <row r="8" spans="1:7" x14ac:dyDescent="0.25">
      <c r="A8" s="82" t="s">
        <v>15</v>
      </c>
      <c r="B8" s="82"/>
      <c r="C8" s="82"/>
      <c r="D8" s="82"/>
      <c r="E8" s="82"/>
      <c r="F8" s="82"/>
      <c r="G8" s="82"/>
    </row>
    <row r="9" spans="1:7" x14ac:dyDescent="0.25">
      <c r="A9" s="36"/>
      <c r="B9" s="36"/>
      <c r="C9" s="36"/>
      <c r="D9" s="36"/>
      <c r="E9" s="3"/>
      <c r="F9" s="3"/>
      <c r="G9" s="3"/>
    </row>
    <row r="10" spans="1:7" ht="15.75" x14ac:dyDescent="0.25">
      <c r="A10" s="82" t="s">
        <v>33</v>
      </c>
      <c r="B10" s="82"/>
      <c r="C10" s="82"/>
      <c r="D10" s="82"/>
      <c r="E10" s="82"/>
      <c r="F10" s="82"/>
      <c r="G10" s="82"/>
    </row>
    <row r="11" spans="1:7" ht="15.75" x14ac:dyDescent="0.25">
      <c r="A11" s="82" t="s">
        <v>35</v>
      </c>
      <c r="B11" s="82"/>
      <c r="C11" s="82"/>
      <c r="D11" s="82"/>
      <c r="E11" s="82"/>
      <c r="F11" s="82"/>
      <c r="G11" s="82"/>
    </row>
    <row r="12" spans="1:7" x14ac:dyDescent="0.25">
      <c r="A12" s="83" t="s">
        <v>16</v>
      </c>
      <c r="B12" s="82"/>
      <c r="C12" s="82"/>
      <c r="D12" s="82"/>
      <c r="E12" s="82"/>
      <c r="F12" s="82"/>
      <c r="G12" s="82"/>
    </row>
    <row r="13" spans="1:7" ht="60" x14ac:dyDescent="0.25">
      <c r="A13" s="37" t="s">
        <v>0</v>
      </c>
      <c r="B13" s="56" t="s">
        <v>17</v>
      </c>
      <c r="C13" s="37" t="s">
        <v>18</v>
      </c>
      <c r="D13" s="38" t="s">
        <v>19</v>
      </c>
      <c r="E13" s="39" t="s">
        <v>20</v>
      </c>
      <c r="F13" s="37" t="s">
        <v>21</v>
      </c>
      <c r="G13" s="58" t="s">
        <v>22</v>
      </c>
    </row>
    <row r="14" spans="1:7" x14ac:dyDescent="0.25">
      <c r="A14" s="24">
        <v>1</v>
      </c>
      <c r="B14" s="57" t="str">
        <f>'Рабочий протокол 9-11кл. дев'!C10</f>
        <v>Локтина Валерия</v>
      </c>
      <c r="C14" s="40" t="str">
        <f>'Рабочий протокол 9-11кл. дев'!B10</f>
        <v>Приводинская</v>
      </c>
      <c r="D14" s="33">
        <f>'Рабочий протокол 9-11кл. дев'!M10</f>
        <v>54.208533821871924</v>
      </c>
      <c r="E14" s="33">
        <f>'Рабочий протокол 9-11кл. дев'!M10</f>
        <v>54.208533821871924</v>
      </c>
      <c r="F14" s="24">
        <f t="shared" ref="F14" si="0">RANK(E14,E$14:E$103,0)</f>
        <v>10</v>
      </c>
      <c r="G14" s="59" t="str">
        <f t="shared" ref="G14" si="1">IF(F14=1,"Победитель",IF(E14&gt;50,"Призёр",IF(B14=0,,"Участник")))</f>
        <v>Призёр</v>
      </c>
    </row>
    <row r="15" spans="1:7" x14ac:dyDescent="0.25">
      <c r="A15" s="24">
        <v>2</v>
      </c>
      <c r="B15" s="57" t="str">
        <f>'Рабочий протокол 9-11кл. дев'!C11</f>
        <v>Зозуля Агнесса</v>
      </c>
      <c r="C15" s="40" t="str">
        <f>'Рабочий протокол 9-11кл. дев'!B11</f>
        <v>Приводинская</v>
      </c>
      <c r="D15" s="33">
        <f>'Рабочий протокол 9-11кл. дев'!M11</f>
        <v>70.947045056432358</v>
      </c>
      <c r="E15" s="33">
        <f>'Рабочий протокол 9-11кл. дев'!M11</f>
        <v>70.947045056432358</v>
      </c>
      <c r="F15" s="24">
        <f t="shared" ref="F15:F78" si="2">RANK(E15,E$14:E$103,0)</f>
        <v>6</v>
      </c>
      <c r="G15" s="59" t="str">
        <f t="shared" ref="G15:G78" si="3">IF(F15=1,"Победитель",IF(E15&gt;50,"Призёр",IF(B15=0,,"Участник")))</f>
        <v>Призёр</v>
      </c>
    </row>
    <row r="16" spans="1:7" x14ac:dyDescent="0.25">
      <c r="A16" s="24">
        <v>3</v>
      </c>
      <c r="B16" s="57" t="str">
        <f>'Рабочий протокол 9-11кл. дев'!C12</f>
        <v>Лукичёва Кира</v>
      </c>
      <c r="C16" s="40" t="str">
        <f>'Рабочий протокол 9-11кл. дев'!B12</f>
        <v>Приводинская</v>
      </c>
      <c r="D16" s="33">
        <f>'Рабочий протокол 9-11кл. дев'!M12</f>
        <v>61.707734457955567</v>
      </c>
      <c r="E16" s="33">
        <f>'Рабочий протокол 9-11кл. дев'!M12</f>
        <v>61.707734457955567</v>
      </c>
      <c r="F16" s="24">
        <f t="shared" si="2"/>
        <v>9</v>
      </c>
      <c r="G16" s="59" t="str">
        <f t="shared" si="3"/>
        <v>Призёр</v>
      </c>
    </row>
    <row r="17" spans="1:7" x14ac:dyDescent="0.25">
      <c r="A17" s="24">
        <v>4</v>
      </c>
      <c r="B17" s="57" t="str">
        <f>'Рабочий протокол 9-11кл. дев'!C13</f>
        <v>Собинина Ксения</v>
      </c>
      <c r="C17" s="40" t="str">
        <f>'Рабочий протокол 9-11кл. дев'!B13</f>
        <v>Удимская №1</v>
      </c>
      <c r="D17" s="33">
        <f>'Рабочий протокол 9-11кл. дев'!M13</f>
        <v>70.345809470033075</v>
      </c>
      <c r="E17" s="33">
        <f>'Рабочий протокол 9-11кл. дев'!M13</f>
        <v>70.345809470033075</v>
      </c>
      <c r="F17" s="24">
        <f t="shared" si="2"/>
        <v>7</v>
      </c>
      <c r="G17" s="59" t="str">
        <f t="shared" si="3"/>
        <v>Призёр</v>
      </c>
    </row>
    <row r="18" spans="1:7" x14ac:dyDescent="0.25">
      <c r="A18" s="24">
        <v>5</v>
      </c>
      <c r="B18" s="57" t="str">
        <f>'Рабочий протокол 9-11кл. дев'!C14</f>
        <v>Ломовенкова Полина</v>
      </c>
      <c r="C18" s="40" t="str">
        <f>'Рабочий протокол 9-11кл. дев'!B14</f>
        <v>Удимская №2</v>
      </c>
      <c r="D18" s="33">
        <f>'Рабочий протокол 9-11кл. дев'!M14</f>
        <v>76.95224768154705</v>
      </c>
      <c r="E18" s="33">
        <f>'Рабочий протокол 9-11кл. дев'!M14</f>
        <v>76.95224768154705</v>
      </c>
      <c r="F18" s="24">
        <f t="shared" si="2"/>
        <v>4</v>
      </c>
      <c r="G18" s="59" t="str">
        <f t="shared" si="3"/>
        <v>Призёр</v>
      </c>
    </row>
    <row r="19" spans="1:7" x14ac:dyDescent="0.25">
      <c r="A19" s="24">
        <v>6</v>
      </c>
      <c r="B19" s="57" t="str">
        <f>'Рабочий протокол 9-11кл. дев'!C15</f>
        <v>Мельник Диана</v>
      </c>
      <c r="C19" s="40" t="str">
        <f>'Рабочий протокол 9-11кл. дев'!B15</f>
        <v>Шипицынская</v>
      </c>
      <c r="D19" s="33">
        <f>'Рабочий протокол 9-11кл. дев'!M15</f>
        <v>74.48296772218076</v>
      </c>
      <c r="E19" s="33">
        <f>'Рабочий протокол 9-11кл. дев'!M15</f>
        <v>74.48296772218076</v>
      </c>
      <c r="F19" s="24">
        <f t="shared" si="2"/>
        <v>5</v>
      </c>
      <c r="G19" s="59" t="str">
        <f t="shared" si="3"/>
        <v>Призёр</v>
      </c>
    </row>
    <row r="20" spans="1:7" x14ac:dyDescent="0.25">
      <c r="A20" s="24">
        <v>7</v>
      </c>
      <c r="B20" s="57" t="str">
        <f>'Рабочий протокол 9-11кл. дев'!C16</f>
        <v>Власова Ульяна</v>
      </c>
      <c r="C20" s="40" t="str">
        <f>'Рабочий протокол 9-11кл. дев'!B16</f>
        <v>Шипицынская</v>
      </c>
      <c r="D20" s="33">
        <f>'Рабочий протокол 9-11кл. дев'!M16</f>
        <v>78.299144925457881</v>
      </c>
      <c r="E20" s="33">
        <f>'Рабочий протокол 9-11кл. дев'!M16</f>
        <v>78.299144925457881</v>
      </c>
      <c r="F20" s="24">
        <f t="shared" si="2"/>
        <v>3</v>
      </c>
      <c r="G20" s="59" t="str">
        <f t="shared" si="3"/>
        <v>Призёр</v>
      </c>
    </row>
    <row r="21" spans="1:7" x14ac:dyDescent="0.25">
      <c r="A21" s="24">
        <v>8</v>
      </c>
      <c r="B21" s="57" t="str">
        <f>'Рабочий протокол 9-11кл. дев'!C17</f>
        <v>Царегородцева Ангелина</v>
      </c>
      <c r="C21" s="40" t="str">
        <f>'Рабочий протокол 9-11кл. дев'!B17</f>
        <v>Шипицынская</v>
      </c>
      <c r="D21" s="33">
        <f>'Рабочий протокол 9-11кл. дев'!M17</f>
        <v>83.410136679799606</v>
      </c>
      <c r="E21" s="33">
        <f>'Рабочий протокол 9-11кл. дев'!M17</f>
        <v>83.410136679799606</v>
      </c>
      <c r="F21" s="24">
        <f t="shared" si="2"/>
        <v>2</v>
      </c>
      <c r="G21" s="59" t="str">
        <f t="shared" si="3"/>
        <v>Призёр</v>
      </c>
    </row>
    <row r="22" spans="1:7" x14ac:dyDescent="0.25">
      <c r="A22" s="24">
        <v>9</v>
      </c>
      <c r="B22" s="57" t="str">
        <f>'Рабочий протокол 9-11кл. дев'!C18</f>
        <v>Зубова Алина</v>
      </c>
      <c r="C22" s="40" t="str">
        <f>'Рабочий протокол 9-11кл. дев'!B18</f>
        <v>Шипицынская</v>
      </c>
      <c r="D22" s="33">
        <f>'Рабочий протокол 9-11кл. дев'!M18</f>
        <v>90.476190476190482</v>
      </c>
      <c r="E22" s="33">
        <f>'Рабочий протокол 9-11кл. дев'!M18</f>
        <v>90.476190476190482</v>
      </c>
      <c r="F22" s="24">
        <f t="shared" si="2"/>
        <v>1</v>
      </c>
      <c r="G22" s="59" t="str">
        <f t="shared" si="3"/>
        <v>Победитель</v>
      </c>
    </row>
    <row r="23" spans="1:7" x14ac:dyDescent="0.25">
      <c r="A23" s="24">
        <v>10</v>
      </c>
      <c r="B23" s="57" t="str">
        <f>'Рабочий протокол 9-11кл. дев'!C19</f>
        <v>Кузнецова Арина</v>
      </c>
      <c r="C23" s="40" t="str">
        <f>'Рабочий протокол 9-11кл. дев'!B19</f>
        <v>Шипицынская</v>
      </c>
      <c r="D23" s="33">
        <f>'Рабочий протокол 9-11кл. дев'!M19</f>
        <v>64.205872005473196</v>
      </c>
      <c r="E23" s="33">
        <f>'Рабочий протокол 9-11кл. дев'!M19</f>
        <v>64.205872005473196</v>
      </c>
      <c r="F23" s="24">
        <f t="shared" si="2"/>
        <v>8</v>
      </c>
      <c r="G23" s="59" t="str">
        <f t="shared" si="3"/>
        <v>Призёр</v>
      </c>
    </row>
    <row r="24" spans="1:7" x14ac:dyDescent="0.25">
      <c r="A24" s="24">
        <v>11</v>
      </c>
      <c r="B24" s="57">
        <f>'Рабочий протокол 9-11кл. дев'!C20</f>
        <v>0</v>
      </c>
      <c r="C24" s="40">
        <f>'Рабочий протокол 9-11кл. дев'!B20</f>
        <v>0</v>
      </c>
      <c r="D24" s="33">
        <f>'Рабочий протокол 9-11кл. дев'!M20</f>
        <v>0</v>
      </c>
      <c r="E24" s="33">
        <f>'Рабочий протокол 9-11кл. дев'!M20</f>
        <v>0</v>
      </c>
      <c r="F24" s="24">
        <f t="shared" si="2"/>
        <v>11</v>
      </c>
      <c r="G24" s="59">
        <f t="shared" si="3"/>
        <v>0</v>
      </c>
    </row>
    <row r="25" spans="1:7" x14ac:dyDescent="0.25">
      <c r="A25" s="24">
        <v>12</v>
      </c>
      <c r="B25" s="57">
        <f>'Рабочий протокол 9-11кл. дев'!C21</f>
        <v>0</v>
      </c>
      <c r="C25" s="40">
        <f>'Рабочий протокол 9-11кл. дев'!B21</f>
        <v>0</v>
      </c>
      <c r="D25" s="33">
        <f>'Рабочий протокол 9-11кл. дев'!M21</f>
        <v>0</v>
      </c>
      <c r="E25" s="33">
        <f>'Рабочий протокол 9-11кл. дев'!M21</f>
        <v>0</v>
      </c>
      <c r="F25" s="24">
        <f t="shared" si="2"/>
        <v>11</v>
      </c>
      <c r="G25" s="59">
        <f t="shared" si="3"/>
        <v>0</v>
      </c>
    </row>
    <row r="26" spans="1:7" x14ac:dyDescent="0.25">
      <c r="A26" s="24">
        <v>13</v>
      </c>
      <c r="B26" s="57">
        <f>'Рабочий протокол 9-11кл. дев'!C22</f>
        <v>0</v>
      </c>
      <c r="C26" s="40">
        <f>'Рабочий протокол 9-11кл. дев'!B22</f>
        <v>0</v>
      </c>
      <c r="D26" s="33">
        <f>'Рабочий протокол 9-11кл. дев'!M22</f>
        <v>0</v>
      </c>
      <c r="E26" s="33">
        <f>'Рабочий протокол 9-11кл. дев'!M22</f>
        <v>0</v>
      </c>
      <c r="F26" s="24">
        <f t="shared" si="2"/>
        <v>11</v>
      </c>
      <c r="G26" s="59">
        <f t="shared" si="3"/>
        <v>0</v>
      </c>
    </row>
    <row r="27" spans="1:7" x14ac:dyDescent="0.25">
      <c r="A27" s="24">
        <v>14</v>
      </c>
      <c r="B27" s="57">
        <f>'Рабочий протокол 9-11кл. дев'!C23</f>
        <v>0</v>
      </c>
      <c r="C27" s="40">
        <f>'Рабочий протокол 9-11кл. дев'!B23</f>
        <v>0</v>
      </c>
      <c r="D27" s="33">
        <f>'Рабочий протокол 9-11кл. дев'!M23</f>
        <v>0</v>
      </c>
      <c r="E27" s="33">
        <f>'Рабочий протокол 9-11кл. дев'!M23</f>
        <v>0</v>
      </c>
      <c r="F27" s="24">
        <f t="shared" si="2"/>
        <v>11</v>
      </c>
      <c r="G27" s="59">
        <f t="shared" si="3"/>
        <v>0</v>
      </c>
    </row>
    <row r="28" spans="1:7" x14ac:dyDescent="0.25">
      <c r="A28" s="24">
        <v>15</v>
      </c>
      <c r="B28" s="57">
        <f>'Рабочий протокол 9-11кл. дев'!C24</f>
        <v>0</v>
      </c>
      <c r="C28" s="40">
        <f>'Рабочий протокол 9-11кл. дев'!B24</f>
        <v>0</v>
      </c>
      <c r="D28" s="33">
        <f>'Рабочий протокол 9-11кл. дев'!M24</f>
        <v>0</v>
      </c>
      <c r="E28" s="33">
        <f>'Рабочий протокол 9-11кл. дев'!M24</f>
        <v>0</v>
      </c>
      <c r="F28" s="24">
        <f t="shared" si="2"/>
        <v>11</v>
      </c>
      <c r="G28" s="59">
        <f t="shared" si="3"/>
        <v>0</v>
      </c>
    </row>
    <row r="29" spans="1:7" x14ac:dyDescent="0.25">
      <c r="A29" s="24">
        <v>16</v>
      </c>
      <c r="B29" s="57">
        <f>'Рабочий протокол 9-11кл. дев'!C25</f>
        <v>0</v>
      </c>
      <c r="C29" s="40">
        <f>'Рабочий протокол 9-11кл. дев'!B25</f>
        <v>0</v>
      </c>
      <c r="D29" s="33">
        <f>'Рабочий протокол 9-11кл. дев'!M25</f>
        <v>0</v>
      </c>
      <c r="E29" s="33">
        <f>'Рабочий протокол 9-11кл. дев'!M25</f>
        <v>0</v>
      </c>
      <c r="F29" s="24">
        <f t="shared" si="2"/>
        <v>11</v>
      </c>
      <c r="G29" s="59">
        <f t="shared" si="3"/>
        <v>0</v>
      </c>
    </row>
    <row r="30" spans="1:7" x14ac:dyDescent="0.25">
      <c r="A30" s="24">
        <v>17</v>
      </c>
      <c r="B30" s="57">
        <f>'Рабочий протокол 9-11кл. дев'!C26</f>
        <v>0</v>
      </c>
      <c r="C30" s="40">
        <f>'Рабочий протокол 9-11кл. дев'!B26</f>
        <v>0</v>
      </c>
      <c r="D30" s="33">
        <f>'Рабочий протокол 9-11кл. дев'!M26</f>
        <v>0</v>
      </c>
      <c r="E30" s="33">
        <f>'Рабочий протокол 9-11кл. дев'!M26</f>
        <v>0</v>
      </c>
      <c r="F30" s="24">
        <f t="shared" si="2"/>
        <v>11</v>
      </c>
      <c r="G30" s="59">
        <f t="shared" si="3"/>
        <v>0</v>
      </c>
    </row>
    <row r="31" spans="1:7" x14ac:dyDescent="0.25">
      <c r="A31" s="24">
        <v>18</v>
      </c>
      <c r="B31" s="57">
        <f>'Рабочий протокол 9-11кл. дев'!C27</f>
        <v>0</v>
      </c>
      <c r="C31" s="40">
        <f>'Рабочий протокол 9-11кл. дев'!B27</f>
        <v>0</v>
      </c>
      <c r="D31" s="33">
        <f>'Рабочий протокол 9-11кл. дев'!M27</f>
        <v>0</v>
      </c>
      <c r="E31" s="33">
        <f>'Рабочий протокол 9-11кл. дев'!M27</f>
        <v>0</v>
      </c>
      <c r="F31" s="24">
        <f t="shared" si="2"/>
        <v>11</v>
      </c>
      <c r="G31" s="59">
        <f t="shared" si="3"/>
        <v>0</v>
      </c>
    </row>
    <row r="32" spans="1:7" x14ac:dyDescent="0.25">
      <c r="A32" s="24">
        <v>19</v>
      </c>
      <c r="B32" s="57">
        <f>'Рабочий протокол 9-11кл. дев'!C28</f>
        <v>0</v>
      </c>
      <c r="C32" s="40">
        <f>'Рабочий протокол 9-11кл. дев'!B28</f>
        <v>0</v>
      </c>
      <c r="D32" s="33">
        <f>'Рабочий протокол 9-11кл. дев'!M28</f>
        <v>0</v>
      </c>
      <c r="E32" s="33">
        <f>'Рабочий протокол 9-11кл. дев'!M28</f>
        <v>0</v>
      </c>
      <c r="F32" s="24">
        <f t="shared" si="2"/>
        <v>11</v>
      </c>
      <c r="G32" s="59">
        <f t="shared" si="3"/>
        <v>0</v>
      </c>
    </row>
    <row r="33" spans="1:7" x14ac:dyDescent="0.25">
      <c r="A33" s="24">
        <v>20</v>
      </c>
      <c r="B33" s="57">
        <f>'Рабочий протокол 9-11кл. дев'!C29</f>
        <v>0</v>
      </c>
      <c r="C33" s="40">
        <f>'Рабочий протокол 9-11кл. дев'!B29</f>
        <v>0</v>
      </c>
      <c r="D33" s="33">
        <f>'Рабочий протокол 9-11кл. дев'!M29</f>
        <v>0</v>
      </c>
      <c r="E33" s="33">
        <f>'Рабочий протокол 9-11кл. дев'!M29</f>
        <v>0</v>
      </c>
      <c r="F33" s="24">
        <f t="shared" si="2"/>
        <v>11</v>
      </c>
      <c r="G33" s="59">
        <f t="shared" si="3"/>
        <v>0</v>
      </c>
    </row>
    <row r="34" spans="1:7" x14ac:dyDescent="0.25">
      <c r="A34" s="24">
        <v>21</v>
      </c>
      <c r="B34" s="57">
        <f>'Рабочий протокол 9-11кл. дев'!C30</f>
        <v>0</v>
      </c>
      <c r="C34" s="40">
        <f>'Рабочий протокол 9-11кл. дев'!B30</f>
        <v>0</v>
      </c>
      <c r="D34" s="33">
        <f>'Рабочий протокол 9-11кл. дев'!M30</f>
        <v>0</v>
      </c>
      <c r="E34" s="33">
        <f>'Рабочий протокол 9-11кл. дев'!M30</f>
        <v>0</v>
      </c>
      <c r="F34" s="24">
        <f t="shared" si="2"/>
        <v>11</v>
      </c>
      <c r="G34" s="59">
        <f t="shared" si="3"/>
        <v>0</v>
      </c>
    </row>
    <row r="35" spans="1:7" x14ac:dyDescent="0.25">
      <c r="A35" s="24">
        <v>22</v>
      </c>
      <c r="B35" s="57">
        <f>'Рабочий протокол 9-11кл. дев'!C31</f>
        <v>0</v>
      </c>
      <c r="C35" s="40">
        <f>'Рабочий протокол 9-11кл. дев'!B31</f>
        <v>0</v>
      </c>
      <c r="D35" s="33">
        <f>'Рабочий протокол 9-11кл. дев'!M31</f>
        <v>0</v>
      </c>
      <c r="E35" s="33">
        <f>'Рабочий протокол 9-11кл. дев'!M31</f>
        <v>0</v>
      </c>
      <c r="F35" s="24">
        <f t="shared" si="2"/>
        <v>11</v>
      </c>
      <c r="G35" s="59">
        <f t="shared" si="3"/>
        <v>0</v>
      </c>
    </row>
    <row r="36" spans="1:7" x14ac:dyDescent="0.25">
      <c r="A36" s="24">
        <v>23</v>
      </c>
      <c r="B36" s="57">
        <f>'Рабочий протокол 9-11кл. дев'!C32</f>
        <v>0</v>
      </c>
      <c r="C36" s="40">
        <f>'Рабочий протокол 9-11кл. дев'!B32</f>
        <v>0</v>
      </c>
      <c r="D36" s="33">
        <f>'Рабочий протокол 9-11кл. дев'!M32</f>
        <v>0</v>
      </c>
      <c r="E36" s="33">
        <f>'Рабочий протокол 9-11кл. дев'!M32</f>
        <v>0</v>
      </c>
      <c r="F36" s="24">
        <f t="shared" si="2"/>
        <v>11</v>
      </c>
      <c r="G36" s="59">
        <f t="shared" si="3"/>
        <v>0</v>
      </c>
    </row>
    <row r="37" spans="1:7" x14ac:dyDescent="0.25">
      <c r="A37" s="24">
        <v>24</v>
      </c>
      <c r="B37" s="57">
        <f>'Рабочий протокол 9-11кл. дев'!C33</f>
        <v>0</v>
      </c>
      <c r="C37" s="40">
        <f>'Рабочий протокол 9-11кл. дев'!B33</f>
        <v>0</v>
      </c>
      <c r="D37" s="33">
        <f>'Рабочий протокол 9-11кл. дев'!M33</f>
        <v>0</v>
      </c>
      <c r="E37" s="33">
        <f>'Рабочий протокол 9-11кл. дев'!M33</f>
        <v>0</v>
      </c>
      <c r="F37" s="24">
        <f t="shared" si="2"/>
        <v>11</v>
      </c>
      <c r="G37" s="59">
        <f t="shared" si="3"/>
        <v>0</v>
      </c>
    </row>
    <row r="38" spans="1:7" x14ac:dyDescent="0.25">
      <c r="A38" s="24">
        <v>25</v>
      </c>
      <c r="B38" s="57">
        <f>'Рабочий протокол 9-11кл. дев'!C34</f>
        <v>0</v>
      </c>
      <c r="C38" s="40">
        <f>'Рабочий протокол 9-11кл. дев'!B34</f>
        <v>0</v>
      </c>
      <c r="D38" s="33">
        <f>'Рабочий протокол 9-11кл. дев'!M34</f>
        <v>0</v>
      </c>
      <c r="E38" s="33">
        <f>'Рабочий протокол 9-11кл. дев'!M34</f>
        <v>0</v>
      </c>
      <c r="F38" s="24">
        <f t="shared" si="2"/>
        <v>11</v>
      </c>
      <c r="G38" s="59">
        <f t="shared" si="3"/>
        <v>0</v>
      </c>
    </row>
    <row r="39" spans="1:7" x14ac:dyDescent="0.25">
      <c r="A39" s="24">
        <v>26</v>
      </c>
      <c r="B39" s="57">
        <f>'Рабочий протокол 9-11кл. дев'!C35</f>
        <v>0</v>
      </c>
      <c r="C39" s="40">
        <f>'Рабочий протокол 9-11кл. дев'!B35</f>
        <v>0</v>
      </c>
      <c r="D39" s="33">
        <f>'Рабочий протокол 9-11кл. дев'!M35</f>
        <v>0</v>
      </c>
      <c r="E39" s="33">
        <f>'Рабочий протокол 9-11кл. дев'!M35</f>
        <v>0</v>
      </c>
      <c r="F39" s="24">
        <f t="shared" si="2"/>
        <v>11</v>
      </c>
      <c r="G39" s="59">
        <f t="shared" si="3"/>
        <v>0</v>
      </c>
    </row>
    <row r="40" spans="1:7" x14ac:dyDescent="0.25">
      <c r="A40" s="24">
        <v>27</v>
      </c>
      <c r="B40" s="57">
        <f>'Рабочий протокол 9-11кл. дев'!C36</f>
        <v>0</v>
      </c>
      <c r="C40" s="40">
        <f>'Рабочий протокол 9-11кл. дев'!B36</f>
        <v>0</v>
      </c>
      <c r="D40" s="33">
        <f>'Рабочий протокол 9-11кл. дев'!M36</f>
        <v>0</v>
      </c>
      <c r="E40" s="33">
        <f>'Рабочий протокол 9-11кл. дев'!M36</f>
        <v>0</v>
      </c>
      <c r="F40" s="24">
        <f t="shared" si="2"/>
        <v>11</v>
      </c>
      <c r="G40" s="59">
        <f t="shared" si="3"/>
        <v>0</v>
      </c>
    </row>
    <row r="41" spans="1:7" x14ac:dyDescent="0.25">
      <c r="A41" s="24">
        <v>28</v>
      </c>
      <c r="B41" s="57">
        <f>'Рабочий протокол 9-11кл. дев'!C37</f>
        <v>0</v>
      </c>
      <c r="C41" s="40">
        <f>'Рабочий протокол 9-11кл. дев'!B37</f>
        <v>0</v>
      </c>
      <c r="D41" s="33">
        <f>'Рабочий протокол 9-11кл. дев'!M37</f>
        <v>0</v>
      </c>
      <c r="E41" s="33">
        <f>'Рабочий протокол 9-11кл. дев'!M37</f>
        <v>0</v>
      </c>
      <c r="F41" s="24">
        <f t="shared" si="2"/>
        <v>11</v>
      </c>
      <c r="G41" s="59">
        <f t="shared" si="3"/>
        <v>0</v>
      </c>
    </row>
    <row r="42" spans="1:7" x14ac:dyDescent="0.25">
      <c r="A42" s="24">
        <v>29</v>
      </c>
      <c r="B42" s="57">
        <f>'Рабочий протокол 9-11кл. дев'!C38</f>
        <v>0</v>
      </c>
      <c r="C42" s="40">
        <f>'Рабочий протокол 9-11кл. дев'!B38</f>
        <v>0</v>
      </c>
      <c r="D42" s="33">
        <f>'Рабочий протокол 9-11кл. дев'!M38</f>
        <v>0</v>
      </c>
      <c r="E42" s="33">
        <f>'Рабочий протокол 9-11кл. дев'!M38</f>
        <v>0</v>
      </c>
      <c r="F42" s="24">
        <f t="shared" si="2"/>
        <v>11</v>
      </c>
      <c r="G42" s="59">
        <f t="shared" si="3"/>
        <v>0</v>
      </c>
    </row>
    <row r="43" spans="1:7" x14ac:dyDescent="0.25">
      <c r="A43" s="24">
        <v>30</v>
      </c>
      <c r="B43" s="57">
        <f>'Рабочий протокол 9-11кл. дев'!C39</f>
        <v>0</v>
      </c>
      <c r="C43" s="40">
        <f>'Рабочий протокол 9-11кл. дев'!B39</f>
        <v>0</v>
      </c>
      <c r="D43" s="33">
        <f>'Рабочий протокол 9-11кл. дев'!M39</f>
        <v>0</v>
      </c>
      <c r="E43" s="33">
        <f>'Рабочий протокол 9-11кл. дев'!M39</f>
        <v>0</v>
      </c>
      <c r="F43" s="24">
        <f t="shared" si="2"/>
        <v>11</v>
      </c>
      <c r="G43" s="59">
        <f t="shared" si="3"/>
        <v>0</v>
      </c>
    </row>
    <row r="44" spans="1:7" x14ac:dyDescent="0.25">
      <c r="A44" s="24">
        <v>31</v>
      </c>
      <c r="B44" s="57">
        <f>'Рабочий протокол 9-11кл. дев'!C40</f>
        <v>0</v>
      </c>
      <c r="C44" s="40">
        <f>'Рабочий протокол 9-11кл. дев'!B40</f>
        <v>0</v>
      </c>
      <c r="D44" s="33">
        <f>'Рабочий протокол 9-11кл. дев'!M40</f>
        <v>0</v>
      </c>
      <c r="E44" s="33">
        <f>'Рабочий протокол 9-11кл. дев'!M40</f>
        <v>0</v>
      </c>
      <c r="F44" s="24">
        <f t="shared" si="2"/>
        <v>11</v>
      </c>
      <c r="G44" s="59">
        <f t="shared" si="3"/>
        <v>0</v>
      </c>
    </row>
    <row r="45" spans="1:7" x14ac:dyDescent="0.25">
      <c r="A45" s="24">
        <v>32</v>
      </c>
      <c r="B45" s="57">
        <f>'Рабочий протокол 9-11кл. дев'!C41</f>
        <v>0</v>
      </c>
      <c r="C45" s="40">
        <f>'Рабочий протокол 9-11кл. дев'!B41</f>
        <v>0</v>
      </c>
      <c r="D45" s="33">
        <f>'Рабочий протокол 9-11кл. дев'!M41</f>
        <v>0</v>
      </c>
      <c r="E45" s="33">
        <f>'Рабочий протокол 9-11кл. дев'!M41</f>
        <v>0</v>
      </c>
      <c r="F45" s="24">
        <f t="shared" si="2"/>
        <v>11</v>
      </c>
      <c r="G45" s="59">
        <f t="shared" si="3"/>
        <v>0</v>
      </c>
    </row>
    <row r="46" spans="1:7" x14ac:dyDescent="0.25">
      <c r="A46" s="24">
        <v>33</v>
      </c>
      <c r="B46" s="57">
        <f>'Рабочий протокол 9-11кл. дев'!C42</f>
        <v>0</v>
      </c>
      <c r="C46" s="40">
        <f>'Рабочий протокол 9-11кл. дев'!B42</f>
        <v>0</v>
      </c>
      <c r="D46" s="33">
        <f>'Рабочий протокол 9-11кл. дев'!M42</f>
        <v>0</v>
      </c>
      <c r="E46" s="33">
        <f>'Рабочий протокол 9-11кл. дев'!M42</f>
        <v>0</v>
      </c>
      <c r="F46" s="24">
        <f t="shared" si="2"/>
        <v>11</v>
      </c>
      <c r="G46" s="59">
        <f t="shared" si="3"/>
        <v>0</v>
      </c>
    </row>
    <row r="47" spans="1:7" x14ac:dyDescent="0.25">
      <c r="A47" s="24">
        <v>34</v>
      </c>
      <c r="B47" s="57">
        <f>'Рабочий протокол 9-11кл. дев'!C43</f>
        <v>0</v>
      </c>
      <c r="C47" s="40">
        <f>'Рабочий протокол 9-11кл. дев'!B43</f>
        <v>0</v>
      </c>
      <c r="D47" s="33">
        <f>'Рабочий протокол 9-11кл. дев'!M43</f>
        <v>0</v>
      </c>
      <c r="E47" s="33">
        <f>'Рабочий протокол 9-11кл. дев'!M43</f>
        <v>0</v>
      </c>
      <c r="F47" s="24">
        <f t="shared" si="2"/>
        <v>11</v>
      </c>
      <c r="G47" s="59">
        <f t="shared" si="3"/>
        <v>0</v>
      </c>
    </row>
    <row r="48" spans="1:7" x14ac:dyDescent="0.25">
      <c r="A48" s="24">
        <v>35</v>
      </c>
      <c r="B48" s="57">
        <f>'Рабочий протокол 9-11кл. дев'!C44</f>
        <v>0</v>
      </c>
      <c r="C48" s="40">
        <f>'Рабочий протокол 9-11кл. дев'!B44</f>
        <v>0</v>
      </c>
      <c r="D48" s="33">
        <f>'Рабочий протокол 9-11кл. дев'!M44</f>
        <v>0</v>
      </c>
      <c r="E48" s="33">
        <f>'Рабочий протокол 9-11кл. дев'!M44</f>
        <v>0</v>
      </c>
      <c r="F48" s="24">
        <f t="shared" si="2"/>
        <v>11</v>
      </c>
      <c r="G48" s="59">
        <f t="shared" si="3"/>
        <v>0</v>
      </c>
    </row>
    <row r="49" spans="1:7" x14ac:dyDescent="0.25">
      <c r="A49" s="24">
        <v>36</v>
      </c>
      <c r="B49" s="57">
        <f>'Рабочий протокол 9-11кл. дев'!C45</f>
        <v>0</v>
      </c>
      <c r="C49" s="40">
        <f>'Рабочий протокол 9-11кл. дев'!B45</f>
        <v>0</v>
      </c>
      <c r="D49" s="33">
        <f>'Рабочий протокол 9-11кл. дев'!M45</f>
        <v>0</v>
      </c>
      <c r="E49" s="33">
        <f>'Рабочий протокол 9-11кл. дев'!M45</f>
        <v>0</v>
      </c>
      <c r="F49" s="24">
        <f t="shared" si="2"/>
        <v>11</v>
      </c>
      <c r="G49" s="59">
        <f t="shared" si="3"/>
        <v>0</v>
      </c>
    </row>
    <row r="50" spans="1:7" x14ac:dyDescent="0.25">
      <c r="A50" s="24">
        <v>37</v>
      </c>
      <c r="B50" s="57">
        <f>'Рабочий протокол 9-11кл. дев'!C46</f>
        <v>0</v>
      </c>
      <c r="C50" s="40">
        <f>'Рабочий протокол 9-11кл. дев'!B46</f>
        <v>0</v>
      </c>
      <c r="D50" s="33">
        <f>'Рабочий протокол 9-11кл. дев'!M46</f>
        <v>0</v>
      </c>
      <c r="E50" s="33">
        <f>'Рабочий протокол 9-11кл. дев'!M46</f>
        <v>0</v>
      </c>
      <c r="F50" s="24">
        <f t="shared" si="2"/>
        <v>11</v>
      </c>
      <c r="G50" s="59">
        <f t="shared" si="3"/>
        <v>0</v>
      </c>
    </row>
    <row r="51" spans="1:7" x14ac:dyDescent="0.25">
      <c r="A51" s="24">
        <v>38</v>
      </c>
      <c r="B51" s="57">
        <f>'Рабочий протокол 9-11кл. дев'!C47</f>
        <v>0</v>
      </c>
      <c r="C51" s="40">
        <f>'Рабочий протокол 9-11кл. дев'!B47</f>
        <v>0</v>
      </c>
      <c r="D51" s="33">
        <f>'Рабочий протокол 9-11кл. дев'!M47</f>
        <v>0</v>
      </c>
      <c r="E51" s="33">
        <f>'Рабочий протокол 9-11кл. дев'!M47</f>
        <v>0</v>
      </c>
      <c r="F51" s="24">
        <f t="shared" si="2"/>
        <v>11</v>
      </c>
      <c r="G51" s="59">
        <f t="shared" si="3"/>
        <v>0</v>
      </c>
    </row>
    <row r="52" spans="1:7" x14ac:dyDescent="0.25">
      <c r="A52" s="24">
        <v>39</v>
      </c>
      <c r="B52" s="57">
        <f>'Рабочий протокол 9-11кл. дев'!C48</f>
        <v>0</v>
      </c>
      <c r="C52" s="40">
        <f>'Рабочий протокол 9-11кл. дев'!B48</f>
        <v>0</v>
      </c>
      <c r="D52" s="33">
        <f>'Рабочий протокол 9-11кл. дев'!M48</f>
        <v>0</v>
      </c>
      <c r="E52" s="33">
        <f>'Рабочий протокол 9-11кл. дев'!M48</f>
        <v>0</v>
      </c>
      <c r="F52" s="24">
        <f t="shared" si="2"/>
        <v>11</v>
      </c>
      <c r="G52" s="59">
        <f t="shared" si="3"/>
        <v>0</v>
      </c>
    </row>
    <row r="53" spans="1:7" x14ac:dyDescent="0.25">
      <c r="A53" s="24">
        <v>40</v>
      </c>
      <c r="B53" s="57">
        <f>'Рабочий протокол 9-11кл. дев'!C49</f>
        <v>0</v>
      </c>
      <c r="C53" s="40">
        <f>'Рабочий протокол 9-11кл. дев'!B49</f>
        <v>0</v>
      </c>
      <c r="D53" s="33">
        <f>'Рабочий протокол 9-11кл. дев'!M49</f>
        <v>0</v>
      </c>
      <c r="E53" s="33">
        <f>'Рабочий протокол 9-11кл. дев'!M49</f>
        <v>0</v>
      </c>
      <c r="F53" s="24">
        <f t="shared" si="2"/>
        <v>11</v>
      </c>
      <c r="G53" s="59">
        <f t="shared" si="3"/>
        <v>0</v>
      </c>
    </row>
    <row r="54" spans="1:7" x14ac:dyDescent="0.25">
      <c r="A54" s="24">
        <v>41</v>
      </c>
      <c r="B54" s="57">
        <f>'Рабочий протокол 9-11кл. дев'!C50</f>
        <v>0</v>
      </c>
      <c r="C54" s="40">
        <f>'Рабочий протокол 9-11кл. дев'!B50</f>
        <v>0</v>
      </c>
      <c r="D54" s="33">
        <f>'Рабочий протокол 9-11кл. дев'!M50</f>
        <v>0</v>
      </c>
      <c r="E54" s="33">
        <f>'Рабочий протокол 9-11кл. дев'!M50</f>
        <v>0</v>
      </c>
      <c r="F54" s="24">
        <f t="shared" si="2"/>
        <v>11</v>
      </c>
      <c r="G54" s="59">
        <f t="shared" si="3"/>
        <v>0</v>
      </c>
    </row>
    <row r="55" spans="1:7" x14ac:dyDescent="0.25">
      <c r="A55" s="24">
        <v>42</v>
      </c>
      <c r="B55" s="57">
        <f>'Рабочий протокол 9-11кл. дев'!C51</f>
        <v>0</v>
      </c>
      <c r="C55" s="40">
        <f>'Рабочий протокол 9-11кл. дев'!B51</f>
        <v>0</v>
      </c>
      <c r="D55" s="33">
        <f>'Рабочий протокол 9-11кл. дев'!M51</f>
        <v>0</v>
      </c>
      <c r="E55" s="33">
        <f>'Рабочий протокол 9-11кл. дев'!M51</f>
        <v>0</v>
      </c>
      <c r="F55" s="24">
        <f t="shared" si="2"/>
        <v>11</v>
      </c>
      <c r="G55" s="59">
        <f t="shared" si="3"/>
        <v>0</v>
      </c>
    </row>
    <row r="56" spans="1:7" x14ac:dyDescent="0.25">
      <c r="A56" s="24">
        <v>43</v>
      </c>
      <c r="B56" s="57">
        <f>'Рабочий протокол 9-11кл. дев'!C52</f>
        <v>0</v>
      </c>
      <c r="C56" s="40">
        <f>'Рабочий протокол 9-11кл. дев'!B52</f>
        <v>0</v>
      </c>
      <c r="D56" s="33">
        <f>'Рабочий протокол 9-11кл. дев'!M52</f>
        <v>0</v>
      </c>
      <c r="E56" s="33">
        <f>'Рабочий протокол 9-11кл. дев'!M52</f>
        <v>0</v>
      </c>
      <c r="F56" s="24">
        <f t="shared" si="2"/>
        <v>11</v>
      </c>
      <c r="G56" s="59">
        <f t="shared" si="3"/>
        <v>0</v>
      </c>
    </row>
    <row r="57" spans="1:7" x14ac:dyDescent="0.25">
      <c r="A57" s="24">
        <v>44</v>
      </c>
      <c r="B57" s="57">
        <f>'Рабочий протокол 9-11кл. дев'!C53</f>
        <v>0</v>
      </c>
      <c r="C57" s="40">
        <f>'Рабочий протокол 9-11кл. дев'!B53</f>
        <v>0</v>
      </c>
      <c r="D57" s="33">
        <f>'Рабочий протокол 9-11кл. дев'!M53</f>
        <v>0</v>
      </c>
      <c r="E57" s="33">
        <f>'Рабочий протокол 9-11кл. дев'!M53</f>
        <v>0</v>
      </c>
      <c r="F57" s="24">
        <f t="shared" si="2"/>
        <v>11</v>
      </c>
      <c r="G57" s="59">
        <f t="shared" si="3"/>
        <v>0</v>
      </c>
    </row>
    <row r="58" spans="1:7" x14ac:dyDescent="0.25">
      <c r="A58" s="24">
        <v>45</v>
      </c>
      <c r="B58" s="57">
        <f>'Рабочий протокол 9-11кл. дев'!C54</f>
        <v>0</v>
      </c>
      <c r="C58" s="40">
        <f>'Рабочий протокол 9-11кл. дев'!B54</f>
        <v>0</v>
      </c>
      <c r="D58" s="33">
        <f>'Рабочий протокол 9-11кл. дев'!M54</f>
        <v>0</v>
      </c>
      <c r="E58" s="33">
        <f>'Рабочий протокол 9-11кл. дев'!M54</f>
        <v>0</v>
      </c>
      <c r="F58" s="24">
        <f t="shared" si="2"/>
        <v>11</v>
      </c>
      <c r="G58" s="59">
        <f t="shared" si="3"/>
        <v>0</v>
      </c>
    </row>
    <row r="59" spans="1:7" x14ac:dyDescent="0.25">
      <c r="A59" s="24">
        <v>46</v>
      </c>
      <c r="B59" s="57">
        <f>'Рабочий протокол 9-11кл. дев'!C55</f>
        <v>0</v>
      </c>
      <c r="C59" s="40">
        <f>'Рабочий протокол 9-11кл. дев'!B55</f>
        <v>0</v>
      </c>
      <c r="D59" s="33">
        <f>'Рабочий протокол 9-11кл. дев'!M55</f>
        <v>0</v>
      </c>
      <c r="E59" s="33">
        <f>'Рабочий протокол 9-11кл. дев'!M55</f>
        <v>0</v>
      </c>
      <c r="F59" s="24">
        <f t="shared" si="2"/>
        <v>11</v>
      </c>
      <c r="G59" s="59">
        <f t="shared" si="3"/>
        <v>0</v>
      </c>
    </row>
    <row r="60" spans="1:7" x14ac:dyDescent="0.25">
      <c r="A60" s="24">
        <v>47</v>
      </c>
      <c r="B60" s="57">
        <f>'Рабочий протокол 9-11кл. дев'!C56</f>
        <v>0</v>
      </c>
      <c r="C60" s="40">
        <f>'Рабочий протокол 9-11кл. дев'!B56</f>
        <v>0</v>
      </c>
      <c r="D60" s="33">
        <f>'Рабочий протокол 9-11кл. дев'!M56</f>
        <v>0</v>
      </c>
      <c r="E60" s="33">
        <f>'Рабочий протокол 9-11кл. дев'!M56</f>
        <v>0</v>
      </c>
      <c r="F60" s="24">
        <f t="shared" si="2"/>
        <v>11</v>
      </c>
      <c r="G60" s="59">
        <f t="shared" si="3"/>
        <v>0</v>
      </c>
    </row>
    <row r="61" spans="1:7" x14ac:dyDescent="0.25">
      <c r="A61" s="24">
        <v>48</v>
      </c>
      <c r="B61" s="57">
        <f>'Рабочий протокол 9-11кл. дев'!C57</f>
        <v>0</v>
      </c>
      <c r="C61" s="40">
        <f>'Рабочий протокол 9-11кл. дев'!B57</f>
        <v>0</v>
      </c>
      <c r="D61" s="33">
        <f>'Рабочий протокол 9-11кл. дев'!M57</f>
        <v>0</v>
      </c>
      <c r="E61" s="33">
        <f>'Рабочий протокол 9-11кл. дев'!M57</f>
        <v>0</v>
      </c>
      <c r="F61" s="24">
        <f t="shared" si="2"/>
        <v>11</v>
      </c>
      <c r="G61" s="59">
        <f t="shared" si="3"/>
        <v>0</v>
      </c>
    </row>
    <row r="62" spans="1:7" x14ac:dyDescent="0.25">
      <c r="A62" s="24">
        <v>49</v>
      </c>
      <c r="B62" s="57">
        <f>'Рабочий протокол 9-11кл. дев'!C58</f>
        <v>0</v>
      </c>
      <c r="C62" s="40">
        <f>'Рабочий протокол 9-11кл. дев'!B58</f>
        <v>0</v>
      </c>
      <c r="D62" s="33">
        <f>'Рабочий протокол 9-11кл. дев'!M58</f>
        <v>0</v>
      </c>
      <c r="E62" s="33">
        <f>'Рабочий протокол 9-11кл. дев'!M58</f>
        <v>0</v>
      </c>
      <c r="F62" s="24">
        <f t="shared" si="2"/>
        <v>11</v>
      </c>
      <c r="G62" s="59">
        <f t="shared" si="3"/>
        <v>0</v>
      </c>
    </row>
    <row r="63" spans="1:7" x14ac:dyDescent="0.25">
      <c r="A63" s="24">
        <v>50</v>
      </c>
      <c r="B63" s="57">
        <f>'Рабочий протокол 9-11кл. дев'!C59</f>
        <v>0</v>
      </c>
      <c r="C63" s="40">
        <f>'Рабочий протокол 9-11кл. дев'!B59</f>
        <v>0</v>
      </c>
      <c r="D63" s="33">
        <f>'Рабочий протокол 9-11кл. дев'!M59</f>
        <v>0</v>
      </c>
      <c r="E63" s="33">
        <f>'Рабочий протокол 9-11кл. дев'!M59</f>
        <v>0</v>
      </c>
      <c r="F63" s="24">
        <f t="shared" si="2"/>
        <v>11</v>
      </c>
      <c r="G63" s="59">
        <f t="shared" si="3"/>
        <v>0</v>
      </c>
    </row>
    <row r="64" spans="1:7" x14ac:dyDescent="0.25">
      <c r="A64" s="24">
        <v>51</v>
      </c>
      <c r="B64" s="57">
        <f>'Рабочий протокол 9-11кл. дев'!C60</f>
        <v>0</v>
      </c>
      <c r="C64" s="40">
        <f>'Рабочий протокол 9-11кл. дев'!B60</f>
        <v>0</v>
      </c>
      <c r="D64" s="33">
        <f>'Рабочий протокол 9-11кл. дев'!M60</f>
        <v>0</v>
      </c>
      <c r="E64" s="33">
        <f>'Рабочий протокол 9-11кл. дев'!M60</f>
        <v>0</v>
      </c>
      <c r="F64" s="24">
        <f t="shared" si="2"/>
        <v>11</v>
      </c>
      <c r="G64" s="59">
        <f t="shared" si="3"/>
        <v>0</v>
      </c>
    </row>
    <row r="65" spans="1:7" x14ac:dyDescent="0.25">
      <c r="A65" s="24">
        <v>52</v>
      </c>
      <c r="B65" s="57">
        <f>'Рабочий протокол 9-11кл. дев'!C61</f>
        <v>0</v>
      </c>
      <c r="C65" s="40">
        <f>'Рабочий протокол 9-11кл. дев'!B61</f>
        <v>0</v>
      </c>
      <c r="D65" s="33">
        <f>'Рабочий протокол 9-11кл. дев'!M61</f>
        <v>0</v>
      </c>
      <c r="E65" s="33">
        <f>'Рабочий протокол 9-11кл. дев'!M61</f>
        <v>0</v>
      </c>
      <c r="F65" s="24">
        <f t="shared" si="2"/>
        <v>11</v>
      </c>
      <c r="G65" s="59">
        <f t="shared" si="3"/>
        <v>0</v>
      </c>
    </row>
    <row r="66" spans="1:7" x14ac:dyDescent="0.25">
      <c r="A66" s="24">
        <v>53</v>
      </c>
      <c r="B66" s="57">
        <f>'Рабочий протокол 9-11кл. дев'!C62</f>
        <v>0</v>
      </c>
      <c r="C66" s="40">
        <f>'Рабочий протокол 9-11кл. дев'!B62</f>
        <v>0</v>
      </c>
      <c r="D66" s="33">
        <f>'Рабочий протокол 9-11кл. дев'!M62</f>
        <v>0</v>
      </c>
      <c r="E66" s="33">
        <f>'Рабочий протокол 9-11кл. дев'!M62</f>
        <v>0</v>
      </c>
      <c r="F66" s="24">
        <f t="shared" si="2"/>
        <v>11</v>
      </c>
      <c r="G66" s="59">
        <f t="shared" si="3"/>
        <v>0</v>
      </c>
    </row>
    <row r="67" spans="1:7" x14ac:dyDescent="0.25">
      <c r="A67" s="24">
        <v>54</v>
      </c>
      <c r="B67" s="57">
        <f>'Рабочий протокол 9-11кл. дев'!C63</f>
        <v>0</v>
      </c>
      <c r="C67" s="40">
        <f>'Рабочий протокол 9-11кл. дев'!B63</f>
        <v>0</v>
      </c>
      <c r="D67" s="33">
        <f>'Рабочий протокол 9-11кл. дев'!M63</f>
        <v>0</v>
      </c>
      <c r="E67" s="33">
        <f>'Рабочий протокол 9-11кл. дев'!M63</f>
        <v>0</v>
      </c>
      <c r="F67" s="24">
        <f t="shared" si="2"/>
        <v>11</v>
      </c>
      <c r="G67" s="59">
        <f t="shared" si="3"/>
        <v>0</v>
      </c>
    </row>
    <row r="68" spans="1:7" x14ac:dyDescent="0.25">
      <c r="A68" s="24">
        <v>55</v>
      </c>
      <c r="B68" s="57">
        <f>'Рабочий протокол 9-11кл. дев'!C64</f>
        <v>0</v>
      </c>
      <c r="C68" s="40">
        <f>'Рабочий протокол 9-11кл. дев'!B64</f>
        <v>0</v>
      </c>
      <c r="D68" s="33">
        <f>'Рабочий протокол 9-11кл. дев'!M64</f>
        <v>0</v>
      </c>
      <c r="E68" s="33">
        <f>'Рабочий протокол 9-11кл. дев'!M64</f>
        <v>0</v>
      </c>
      <c r="F68" s="24">
        <f t="shared" si="2"/>
        <v>11</v>
      </c>
      <c r="G68" s="59">
        <f t="shared" si="3"/>
        <v>0</v>
      </c>
    </row>
    <row r="69" spans="1:7" x14ac:dyDescent="0.25">
      <c r="A69" s="24">
        <v>56</v>
      </c>
      <c r="B69" s="57">
        <f>'Рабочий протокол 9-11кл. дев'!C65</f>
        <v>0</v>
      </c>
      <c r="C69" s="40">
        <f>'Рабочий протокол 9-11кл. дев'!B65</f>
        <v>0</v>
      </c>
      <c r="D69" s="33">
        <f>'Рабочий протокол 9-11кл. дев'!M65</f>
        <v>0</v>
      </c>
      <c r="E69" s="33">
        <f>'Рабочий протокол 9-11кл. дев'!M65</f>
        <v>0</v>
      </c>
      <c r="F69" s="24">
        <f t="shared" si="2"/>
        <v>11</v>
      </c>
      <c r="G69" s="59">
        <f t="shared" si="3"/>
        <v>0</v>
      </c>
    </row>
    <row r="70" spans="1:7" x14ac:dyDescent="0.25">
      <c r="A70" s="24">
        <v>57</v>
      </c>
      <c r="B70" s="57">
        <f>'Рабочий протокол 9-11кл. дев'!C66</f>
        <v>0</v>
      </c>
      <c r="C70" s="40">
        <f>'Рабочий протокол 9-11кл. дев'!B66</f>
        <v>0</v>
      </c>
      <c r="D70" s="33">
        <f>'Рабочий протокол 9-11кл. дев'!M66</f>
        <v>0</v>
      </c>
      <c r="E70" s="33">
        <f>'Рабочий протокол 9-11кл. дев'!M66</f>
        <v>0</v>
      </c>
      <c r="F70" s="24">
        <f t="shared" si="2"/>
        <v>11</v>
      </c>
      <c r="G70" s="59">
        <f t="shared" si="3"/>
        <v>0</v>
      </c>
    </row>
    <row r="71" spans="1:7" x14ac:dyDescent="0.25">
      <c r="A71" s="24">
        <v>58</v>
      </c>
      <c r="B71" s="57">
        <f>'Рабочий протокол 9-11кл. дев'!C67</f>
        <v>0</v>
      </c>
      <c r="C71" s="40">
        <f>'Рабочий протокол 9-11кл. дев'!B67</f>
        <v>0</v>
      </c>
      <c r="D71" s="33">
        <f>'Рабочий протокол 9-11кл. дев'!M67</f>
        <v>0</v>
      </c>
      <c r="E71" s="33">
        <f>'Рабочий протокол 9-11кл. дев'!M67</f>
        <v>0</v>
      </c>
      <c r="F71" s="24">
        <f t="shared" si="2"/>
        <v>11</v>
      </c>
      <c r="G71" s="59">
        <f t="shared" si="3"/>
        <v>0</v>
      </c>
    </row>
    <row r="72" spans="1:7" x14ac:dyDescent="0.25">
      <c r="A72" s="24">
        <v>59</v>
      </c>
      <c r="B72" s="57">
        <f>'Рабочий протокол 9-11кл. дев'!C68</f>
        <v>0</v>
      </c>
      <c r="C72" s="40">
        <f>'Рабочий протокол 9-11кл. дев'!B68</f>
        <v>0</v>
      </c>
      <c r="D72" s="33">
        <f>'Рабочий протокол 9-11кл. дев'!M68</f>
        <v>0</v>
      </c>
      <c r="E72" s="33">
        <f>'Рабочий протокол 9-11кл. дев'!M68</f>
        <v>0</v>
      </c>
      <c r="F72" s="24">
        <f t="shared" si="2"/>
        <v>11</v>
      </c>
      <c r="G72" s="59">
        <f t="shared" si="3"/>
        <v>0</v>
      </c>
    </row>
    <row r="73" spans="1:7" x14ac:dyDescent="0.25">
      <c r="A73" s="24">
        <v>60</v>
      </c>
      <c r="B73" s="57">
        <f>'Рабочий протокол 9-11кл. дев'!C69</f>
        <v>0</v>
      </c>
      <c r="C73" s="40">
        <f>'Рабочий протокол 9-11кл. дев'!B69</f>
        <v>0</v>
      </c>
      <c r="D73" s="33">
        <f>'Рабочий протокол 9-11кл. дев'!M69</f>
        <v>0</v>
      </c>
      <c r="E73" s="33">
        <f>'Рабочий протокол 9-11кл. дев'!M69</f>
        <v>0</v>
      </c>
      <c r="F73" s="24">
        <f t="shared" si="2"/>
        <v>11</v>
      </c>
      <c r="G73" s="59">
        <f t="shared" si="3"/>
        <v>0</v>
      </c>
    </row>
    <row r="74" spans="1:7" x14ac:dyDescent="0.25">
      <c r="A74" s="24">
        <v>61</v>
      </c>
      <c r="B74" s="57">
        <f>'Рабочий протокол 9-11кл. дев'!C70</f>
        <v>0</v>
      </c>
      <c r="C74" s="40">
        <f>'Рабочий протокол 9-11кл. дев'!B70</f>
        <v>0</v>
      </c>
      <c r="D74" s="33">
        <f>'Рабочий протокол 9-11кл. дев'!M70</f>
        <v>0</v>
      </c>
      <c r="E74" s="33">
        <f>'Рабочий протокол 9-11кл. дев'!M70</f>
        <v>0</v>
      </c>
      <c r="F74" s="24">
        <f t="shared" si="2"/>
        <v>11</v>
      </c>
      <c r="G74" s="59">
        <f t="shared" si="3"/>
        <v>0</v>
      </c>
    </row>
    <row r="75" spans="1:7" x14ac:dyDescent="0.25">
      <c r="A75" s="24">
        <v>62</v>
      </c>
      <c r="B75" s="57">
        <f>'Рабочий протокол 9-11кл. дев'!C71</f>
        <v>0</v>
      </c>
      <c r="C75" s="40">
        <f>'Рабочий протокол 9-11кл. дев'!B71</f>
        <v>0</v>
      </c>
      <c r="D75" s="33">
        <f>'Рабочий протокол 9-11кл. дев'!M71</f>
        <v>0</v>
      </c>
      <c r="E75" s="33">
        <f>'Рабочий протокол 9-11кл. дев'!M71</f>
        <v>0</v>
      </c>
      <c r="F75" s="24">
        <f t="shared" si="2"/>
        <v>11</v>
      </c>
      <c r="G75" s="59">
        <f t="shared" si="3"/>
        <v>0</v>
      </c>
    </row>
    <row r="76" spans="1:7" x14ac:dyDescent="0.25">
      <c r="A76" s="24">
        <v>63</v>
      </c>
      <c r="B76" s="57">
        <f>'Рабочий протокол 9-11кл. дев'!C72</f>
        <v>0</v>
      </c>
      <c r="C76" s="40">
        <f>'Рабочий протокол 9-11кл. дев'!B72</f>
        <v>0</v>
      </c>
      <c r="D76" s="33">
        <f>'Рабочий протокол 9-11кл. дев'!M72</f>
        <v>0</v>
      </c>
      <c r="E76" s="33">
        <f>'Рабочий протокол 9-11кл. дев'!M72</f>
        <v>0</v>
      </c>
      <c r="F76" s="24">
        <f t="shared" si="2"/>
        <v>11</v>
      </c>
      <c r="G76" s="59">
        <f t="shared" si="3"/>
        <v>0</v>
      </c>
    </row>
    <row r="77" spans="1:7" x14ac:dyDescent="0.25">
      <c r="A77" s="24">
        <v>64</v>
      </c>
      <c r="B77" s="57">
        <f>'Рабочий протокол 9-11кл. дев'!C73</f>
        <v>0</v>
      </c>
      <c r="C77" s="40">
        <f>'Рабочий протокол 9-11кл. дев'!B73</f>
        <v>0</v>
      </c>
      <c r="D77" s="33">
        <f>'Рабочий протокол 9-11кл. дев'!M73</f>
        <v>0</v>
      </c>
      <c r="E77" s="33">
        <f>'Рабочий протокол 9-11кл. дев'!M73</f>
        <v>0</v>
      </c>
      <c r="F77" s="24">
        <f t="shared" si="2"/>
        <v>11</v>
      </c>
      <c r="G77" s="59">
        <f t="shared" si="3"/>
        <v>0</v>
      </c>
    </row>
    <row r="78" spans="1:7" x14ac:dyDescent="0.25">
      <c r="A78" s="24">
        <v>65</v>
      </c>
      <c r="B78" s="57">
        <f>'Рабочий протокол 9-11кл. дев'!C74</f>
        <v>0</v>
      </c>
      <c r="C78" s="40">
        <f>'Рабочий протокол 9-11кл. дев'!B74</f>
        <v>0</v>
      </c>
      <c r="D78" s="33">
        <f>'Рабочий протокол 9-11кл. дев'!M74</f>
        <v>0</v>
      </c>
      <c r="E78" s="33">
        <f>'Рабочий протокол 9-11кл. дев'!M74</f>
        <v>0</v>
      </c>
      <c r="F78" s="24">
        <f t="shared" si="2"/>
        <v>11</v>
      </c>
      <c r="G78" s="59">
        <f t="shared" si="3"/>
        <v>0</v>
      </c>
    </row>
    <row r="79" spans="1:7" x14ac:dyDescent="0.25">
      <c r="A79" s="24">
        <v>66</v>
      </c>
      <c r="B79" s="57">
        <f>'Рабочий протокол 9-11кл. дев'!C75</f>
        <v>0</v>
      </c>
      <c r="C79" s="40">
        <f>'Рабочий протокол 9-11кл. дев'!B75</f>
        <v>0</v>
      </c>
      <c r="D79" s="33">
        <f>'Рабочий протокол 9-11кл. дев'!M75</f>
        <v>0</v>
      </c>
      <c r="E79" s="33">
        <f>'Рабочий протокол 9-11кл. дев'!M75</f>
        <v>0</v>
      </c>
      <c r="F79" s="24">
        <f t="shared" ref="F79:F103" si="4">RANK(E79,E$14:E$103,0)</f>
        <v>11</v>
      </c>
      <c r="G79" s="59">
        <f t="shared" ref="G79:G103" si="5">IF(F79=1,"Победитель",IF(E79&gt;50,"Призёр",IF(B79=0,,"Участник")))</f>
        <v>0</v>
      </c>
    </row>
    <row r="80" spans="1:7" x14ac:dyDescent="0.25">
      <c r="A80" s="24">
        <v>67</v>
      </c>
      <c r="B80" s="57">
        <f>'Рабочий протокол 9-11кл. дев'!C76</f>
        <v>0</v>
      </c>
      <c r="C80" s="40">
        <f>'Рабочий протокол 9-11кл. дев'!B76</f>
        <v>0</v>
      </c>
      <c r="D80" s="33">
        <f>'Рабочий протокол 9-11кл. дев'!M76</f>
        <v>0</v>
      </c>
      <c r="E80" s="33">
        <f>'Рабочий протокол 9-11кл. дев'!M76</f>
        <v>0</v>
      </c>
      <c r="F80" s="24">
        <f t="shared" si="4"/>
        <v>11</v>
      </c>
      <c r="G80" s="59">
        <f t="shared" si="5"/>
        <v>0</v>
      </c>
    </row>
    <row r="81" spans="1:7" x14ac:dyDescent="0.25">
      <c r="A81" s="24">
        <v>68</v>
      </c>
      <c r="B81" s="57">
        <f>'Рабочий протокол 9-11кл. дев'!C77</f>
        <v>0</v>
      </c>
      <c r="C81" s="40">
        <f>'Рабочий протокол 9-11кл. дев'!B77</f>
        <v>0</v>
      </c>
      <c r="D81" s="33">
        <f>'Рабочий протокол 9-11кл. дев'!M77</f>
        <v>0</v>
      </c>
      <c r="E81" s="33">
        <f>'Рабочий протокол 9-11кл. дев'!M77</f>
        <v>0</v>
      </c>
      <c r="F81" s="24">
        <f t="shared" si="4"/>
        <v>11</v>
      </c>
      <c r="G81" s="59">
        <f t="shared" si="5"/>
        <v>0</v>
      </c>
    </row>
    <row r="82" spans="1:7" x14ac:dyDescent="0.25">
      <c r="A82" s="24">
        <v>69</v>
      </c>
      <c r="B82" s="57">
        <f>'Рабочий протокол 9-11кл. дев'!C78</f>
        <v>0</v>
      </c>
      <c r="C82" s="40">
        <f>'Рабочий протокол 9-11кл. дев'!B78</f>
        <v>0</v>
      </c>
      <c r="D82" s="33">
        <f>'Рабочий протокол 9-11кл. дев'!M78</f>
        <v>0</v>
      </c>
      <c r="E82" s="33">
        <f>'Рабочий протокол 9-11кл. дев'!M78</f>
        <v>0</v>
      </c>
      <c r="F82" s="24">
        <f t="shared" si="4"/>
        <v>11</v>
      </c>
      <c r="G82" s="59">
        <f t="shared" si="5"/>
        <v>0</v>
      </c>
    </row>
    <row r="83" spans="1:7" x14ac:dyDescent="0.25">
      <c r="A83" s="24">
        <v>70</v>
      </c>
      <c r="B83" s="57">
        <f>'Рабочий протокол 9-11кл. дев'!C79</f>
        <v>0</v>
      </c>
      <c r="C83" s="40">
        <f>'Рабочий протокол 9-11кл. дев'!B79</f>
        <v>0</v>
      </c>
      <c r="D83" s="33">
        <f>'Рабочий протокол 9-11кл. дев'!M79</f>
        <v>0</v>
      </c>
      <c r="E83" s="33">
        <f>'Рабочий протокол 9-11кл. дев'!M79</f>
        <v>0</v>
      </c>
      <c r="F83" s="24">
        <f t="shared" si="4"/>
        <v>11</v>
      </c>
      <c r="G83" s="59">
        <f t="shared" si="5"/>
        <v>0</v>
      </c>
    </row>
    <row r="84" spans="1:7" x14ac:dyDescent="0.25">
      <c r="A84" s="24">
        <v>71</v>
      </c>
      <c r="B84" s="57">
        <f>'Рабочий протокол 9-11кл. дев'!C80</f>
        <v>0</v>
      </c>
      <c r="C84" s="40">
        <f>'Рабочий протокол 9-11кл. дев'!B80</f>
        <v>0</v>
      </c>
      <c r="D84" s="33">
        <f>'Рабочий протокол 9-11кл. дев'!M80</f>
        <v>0</v>
      </c>
      <c r="E84" s="33">
        <f>'Рабочий протокол 9-11кл. дев'!M80</f>
        <v>0</v>
      </c>
      <c r="F84" s="24">
        <f t="shared" si="4"/>
        <v>11</v>
      </c>
      <c r="G84" s="59">
        <f t="shared" si="5"/>
        <v>0</v>
      </c>
    </row>
    <row r="85" spans="1:7" x14ac:dyDescent="0.25">
      <c r="A85" s="24">
        <v>72</v>
      </c>
      <c r="B85" s="57">
        <f>'Рабочий протокол 9-11кл. дев'!C81</f>
        <v>0</v>
      </c>
      <c r="C85" s="40">
        <f>'Рабочий протокол 9-11кл. дев'!B81</f>
        <v>0</v>
      </c>
      <c r="D85" s="33">
        <f>'Рабочий протокол 9-11кл. дев'!M81</f>
        <v>0</v>
      </c>
      <c r="E85" s="33">
        <f>'Рабочий протокол 9-11кл. дев'!M81</f>
        <v>0</v>
      </c>
      <c r="F85" s="24">
        <f t="shared" si="4"/>
        <v>11</v>
      </c>
      <c r="G85" s="59">
        <f t="shared" si="5"/>
        <v>0</v>
      </c>
    </row>
    <row r="86" spans="1:7" x14ac:dyDescent="0.25">
      <c r="A86" s="24">
        <v>73</v>
      </c>
      <c r="B86" s="57">
        <f>'Рабочий протокол 9-11кл. дев'!C82</f>
        <v>0</v>
      </c>
      <c r="C86" s="40">
        <f>'Рабочий протокол 9-11кл. дев'!B82</f>
        <v>0</v>
      </c>
      <c r="D86" s="33">
        <f>'Рабочий протокол 9-11кл. дев'!M82</f>
        <v>0</v>
      </c>
      <c r="E86" s="33">
        <f>'Рабочий протокол 9-11кл. дев'!M82</f>
        <v>0</v>
      </c>
      <c r="F86" s="24">
        <f t="shared" si="4"/>
        <v>11</v>
      </c>
      <c r="G86" s="59">
        <f t="shared" si="5"/>
        <v>0</v>
      </c>
    </row>
    <row r="87" spans="1:7" x14ac:dyDescent="0.25">
      <c r="A87" s="24">
        <v>74</v>
      </c>
      <c r="B87" s="57">
        <f>'Рабочий протокол 9-11кл. дев'!C83</f>
        <v>0</v>
      </c>
      <c r="C87" s="40">
        <f>'Рабочий протокол 9-11кл. дев'!B83</f>
        <v>0</v>
      </c>
      <c r="D87" s="33">
        <f>'Рабочий протокол 9-11кл. дев'!M83</f>
        <v>0</v>
      </c>
      <c r="E87" s="33">
        <f>'Рабочий протокол 9-11кл. дев'!M83</f>
        <v>0</v>
      </c>
      <c r="F87" s="24">
        <f t="shared" si="4"/>
        <v>11</v>
      </c>
      <c r="G87" s="59">
        <f t="shared" si="5"/>
        <v>0</v>
      </c>
    </row>
    <row r="88" spans="1:7" x14ac:dyDescent="0.25">
      <c r="A88" s="24">
        <v>75</v>
      </c>
      <c r="B88" s="57">
        <f>'Рабочий протокол 9-11кл. дев'!C84</f>
        <v>0</v>
      </c>
      <c r="C88" s="40">
        <f>'Рабочий протокол 9-11кл. дев'!B84</f>
        <v>0</v>
      </c>
      <c r="D88" s="33">
        <f>'Рабочий протокол 9-11кл. дев'!M84</f>
        <v>0</v>
      </c>
      <c r="E88" s="33">
        <f>'Рабочий протокол 9-11кл. дев'!M84</f>
        <v>0</v>
      </c>
      <c r="F88" s="24">
        <f t="shared" si="4"/>
        <v>11</v>
      </c>
      <c r="G88" s="59">
        <f t="shared" si="5"/>
        <v>0</v>
      </c>
    </row>
    <row r="89" spans="1:7" x14ac:dyDescent="0.25">
      <c r="A89" s="24">
        <v>76</v>
      </c>
      <c r="B89" s="57">
        <f>'Рабочий протокол 9-11кл. дев'!C85</f>
        <v>0</v>
      </c>
      <c r="C89" s="40">
        <f>'Рабочий протокол 9-11кл. дев'!B85</f>
        <v>0</v>
      </c>
      <c r="D89" s="33">
        <f>'Рабочий протокол 9-11кл. дев'!M85</f>
        <v>0</v>
      </c>
      <c r="E89" s="33">
        <f>'Рабочий протокол 9-11кл. дев'!M85</f>
        <v>0</v>
      </c>
      <c r="F89" s="24">
        <f t="shared" si="4"/>
        <v>11</v>
      </c>
      <c r="G89" s="59">
        <f t="shared" si="5"/>
        <v>0</v>
      </c>
    </row>
    <row r="90" spans="1:7" x14ac:dyDescent="0.25">
      <c r="A90" s="24">
        <v>77</v>
      </c>
      <c r="B90" s="57">
        <f>'Рабочий протокол 9-11кл. дев'!C86</f>
        <v>0</v>
      </c>
      <c r="C90" s="40">
        <f>'Рабочий протокол 9-11кл. дев'!B86</f>
        <v>0</v>
      </c>
      <c r="D90" s="33">
        <f>'Рабочий протокол 9-11кл. дев'!M86</f>
        <v>0</v>
      </c>
      <c r="E90" s="33">
        <f>'Рабочий протокол 9-11кл. дев'!M86</f>
        <v>0</v>
      </c>
      <c r="F90" s="24">
        <f t="shared" si="4"/>
        <v>11</v>
      </c>
      <c r="G90" s="59">
        <f t="shared" si="5"/>
        <v>0</v>
      </c>
    </row>
    <row r="91" spans="1:7" x14ac:dyDescent="0.25">
      <c r="A91" s="24">
        <v>78</v>
      </c>
      <c r="B91" s="57">
        <f>'Рабочий протокол 9-11кл. дев'!C87</f>
        <v>0</v>
      </c>
      <c r="C91" s="40">
        <f>'Рабочий протокол 9-11кл. дев'!B87</f>
        <v>0</v>
      </c>
      <c r="D91" s="33">
        <f>'Рабочий протокол 9-11кл. дев'!M87</f>
        <v>0</v>
      </c>
      <c r="E91" s="33">
        <f>'Рабочий протокол 9-11кл. дев'!M87</f>
        <v>0</v>
      </c>
      <c r="F91" s="24">
        <f t="shared" si="4"/>
        <v>11</v>
      </c>
      <c r="G91" s="59">
        <f t="shared" si="5"/>
        <v>0</v>
      </c>
    </row>
    <row r="92" spans="1:7" x14ac:dyDescent="0.25">
      <c r="A92" s="24">
        <v>79</v>
      </c>
      <c r="B92" s="57">
        <f>'Рабочий протокол 9-11кл. дев'!C88</f>
        <v>0</v>
      </c>
      <c r="C92" s="40">
        <f>'Рабочий протокол 9-11кл. дев'!B88</f>
        <v>0</v>
      </c>
      <c r="D92" s="33">
        <f>'Рабочий протокол 9-11кл. дев'!M88</f>
        <v>0</v>
      </c>
      <c r="E92" s="33">
        <f>'Рабочий протокол 9-11кл. дев'!M88</f>
        <v>0</v>
      </c>
      <c r="F92" s="24">
        <f t="shared" si="4"/>
        <v>11</v>
      </c>
      <c r="G92" s="59">
        <f t="shared" si="5"/>
        <v>0</v>
      </c>
    </row>
    <row r="93" spans="1:7" x14ac:dyDescent="0.25">
      <c r="A93" s="24">
        <v>80</v>
      </c>
      <c r="B93" s="57">
        <f>'Рабочий протокол 9-11кл. дев'!C89</f>
        <v>0</v>
      </c>
      <c r="C93" s="40">
        <f>'Рабочий протокол 9-11кл. дев'!B89</f>
        <v>0</v>
      </c>
      <c r="D93" s="33">
        <f>'Рабочий протокол 9-11кл. дев'!M89</f>
        <v>0</v>
      </c>
      <c r="E93" s="33">
        <f>'Рабочий протокол 9-11кл. дев'!M89</f>
        <v>0</v>
      </c>
      <c r="F93" s="24">
        <f t="shared" si="4"/>
        <v>11</v>
      </c>
      <c r="G93" s="59">
        <f t="shared" si="5"/>
        <v>0</v>
      </c>
    </row>
    <row r="94" spans="1:7" x14ac:dyDescent="0.25">
      <c r="A94" s="24">
        <v>81</v>
      </c>
      <c r="B94" s="57">
        <f>'Рабочий протокол 9-11кл. дев'!C90</f>
        <v>0</v>
      </c>
      <c r="C94" s="40">
        <f>'Рабочий протокол 9-11кл. дев'!B90</f>
        <v>0</v>
      </c>
      <c r="D94" s="33">
        <f>'Рабочий протокол 9-11кл. дев'!M90</f>
        <v>0</v>
      </c>
      <c r="E94" s="33">
        <f>'Рабочий протокол 9-11кл. дев'!M90</f>
        <v>0</v>
      </c>
      <c r="F94" s="24">
        <f t="shared" si="4"/>
        <v>11</v>
      </c>
      <c r="G94" s="59">
        <f t="shared" si="5"/>
        <v>0</v>
      </c>
    </row>
    <row r="95" spans="1:7" x14ac:dyDescent="0.25">
      <c r="A95" s="24">
        <v>82</v>
      </c>
      <c r="B95" s="57">
        <f>'Рабочий протокол 9-11кл. дев'!C91</f>
        <v>0</v>
      </c>
      <c r="C95" s="40">
        <f>'Рабочий протокол 9-11кл. дев'!B91</f>
        <v>0</v>
      </c>
      <c r="D95" s="33">
        <f>'Рабочий протокол 9-11кл. дев'!M91</f>
        <v>0</v>
      </c>
      <c r="E95" s="33">
        <f>'Рабочий протокол 9-11кл. дев'!M91</f>
        <v>0</v>
      </c>
      <c r="F95" s="24">
        <f t="shared" si="4"/>
        <v>11</v>
      </c>
      <c r="G95" s="59">
        <f t="shared" si="5"/>
        <v>0</v>
      </c>
    </row>
    <row r="96" spans="1:7" x14ac:dyDescent="0.25">
      <c r="A96" s="24">
        <v>83</v>
      </c>
      <c r="B96" s="57">
        <f>'Рабочий протокол 9-11кл. дев'!C92</f>
        <v>0</v>
      </c>
      <c r="C96" s="40">
        <f>'Рабочий протокол 9-11кл. дев'!B92</f>
        <v>0</v>
      </c>
      <c r="D96" s="33">
        <f>'Рабочий протокол 9-11кл. дев'!M92</f>
        <v>0</v>
      </c>
      <c r="E96" s="33">
        <f>'Рабочий протокол 9-11кл. дев'!M92</f>
        <v>0</v>
      </c>
      <c r="F96" s="24">
        <f t="shared" si="4"/>
        <v>11</v>
      </c>
      <c r="G96" s="59">
        <f t="shared" si="5"/>
        <v>0</v>
      </c>
    </row>
    <row r="97" spans="1:7" x14ac:dyDescent="0.25">
      <c r="A97" s="24">
        <v>84</v>
      </c>
      <c r="B97" s="57">
        <f>'Рабочий протокол 9-11кл. дев'!C93</f>
        <v>0</v>
      </c>
      <c r="C97" s="40">
        <f>'Рабочий протокол 9-11кл. дев'!B93</f>
        <v>0</v>
      </c>
      <c r="D97" s="33">
        <f>'Рабочий протокол 9-11кл. дев'!M93</f>
        <v>0</v>
      </c>
      <c r="E97" s="33">
        <f>'Рабочий протокол 9-11кл. дев'!M93</f>
        <v>0</v>
      </c>
      <c r="F97" s="24">
        <f t="shared" si="4"/>
        <v>11</v>
      </c>
      <c r="G97" s="59">
        <f t="shared" si="5"/>
        <v>0</v>
      </c>
    </row>
    <row r="98" spans="1:7" x14ac:dyDescent="0.25">
      <c r="A98" s="24">
        <v>85</v>
      </c>
      <c r="B98" s="57">
        <f>'Рабочий протокол 9-11кл. дев'!C94</f>
        <v>0</v>
      </c>
      <c r="C98" s="40">
        <f>'Рабочий протокол 9-11кл. дев'!B94</f>
        <v>0</v>
      </c>
      <c r="D98" s="33">
        <f>'Рабочий протокол 9-11кл. дев'!M94</f>
        <v>0</v>
      </c>
      <c r="E98" s="33">
        <f>'Рабочий протокол 9-11кл. дев'!M94</f>
        <v>0</v>
      </c>
      <c r="F98" s="24">
        <f t="shared" si="4"/>
        <v>11</v>
      </c>
      <c r="G98" s="59">
        <f t="shared" si="5"/>
        <v>0</v>
      </c>
    </row>
    <row r="99" spans="1:7" x14ac:dyDescent="0.25">
      <c r="A99" s="24">
        <v>86</v>
      </c>
      <c r="B99" s="57">
        <f>'Рабочий протокол 9-11кл. дев'!C95</f>
        <v>0</v>
      </c>
      <c r="C99" s="40">
        <f>'Рабочий протокол 9-11кл. дев'!B95</f>
        <v>0</v>
      </c>
      <c r="D99" s="33">
        <f>'Рабочий протокол 9-11кл. дев'!M95</f>
        <v>0</v>
      </c>
      <c r="E99" s="33">
        <f>'Рабочий протокол 9-11кл. дев'!M95</f>
        <v>0</v>
      </c>
      <c r="F99" s="24">
        <f t="shared" si="4"/>
        <v>11</v>
      </c>
      <c r="G99" s="59">
        <f t="shared" si="5"/>
        <v>0</v>
      </c>
    </row>
    <row r="100" spans="1:7" x14ac:dyDescent="0.25">
      <c r="A100" s="24">
        <v>87</v>
      </c>
      <c r="B100" s="57">
        <f>'Рабочий протокол 9-11кл. дев'!C96</f>
        <v>0</v>
      </c>
      <c r="C100" s="40">
        <f>'Рабочий протокол 9-11кл. дев'!B96</f>
        <v>0</v>
      </c>
      <c r="D100" s="33">
        <f>'Рабочий протокол 9-11кл. дев'!M96</f>
        <v>0</v>
      </c>
      <c r="E100" s="33">
        <f>'Рабочий протокол 9-11кл. дев'!M96</f>
        <v>0</v>
      </c>
      <c r="F100" s="24">
        <f t="shared" si="4"/>
        <v>11</v>
      </c>
      <c r="G100" s="59">
        <f t="shared" si="5"/>
        <v>0</v>
      </c>
    </row>
    <row r="101" spans="1:7" x14ac:dyDescent="0.25">
      <c r="A101" s="24">
        <v>88</v>
      </c>
      <c r="B101" s="57">
        <f>'Рабочий протокол 9-11кл. дев'!C97</f>
        <v>0</v>
      </c>
      <c r="C101" s="40">
        <f>'Рабочий протокол 9-11кл. дев'!B97</f>
        <v>0</v>
      </c>
      <c r="D101" s="33">
        <f>'Рабочий протокол 9-11кл. дев'!M97</f>
        <v>0</v>
      </c>
      <c r="E101" s="33">
        <f>'Рабочий протокол 9-11кл. дев'!M97</f>
        <v>0</v>
      </c>
      <c r="F101" s="24">
        <f t="shared" si="4"/>
        <v>11</v>
      </c>
      <c r="G101" s="59">
        <f t="shared" si="5"/>
        <v>0</v>
      </c>
    </row>
    <row r="102" spans="1:7" x14ac:dyDescent="0.25">
      <c r="A102" s="24">
        <v>89</v>
      </c>
      <c r="B102" s="57">
        <f>'Рабочий протокол 9-11кл. дев'!C98</f>
        <v>0</v>
      </c>
      <c r="C102" s="40">
        <f>'Рабочий протокол 9-11кл. дев'!B98</f>
        <v>0</v>
      </c>
      <c r="D102" s="33">
        <f>'Рабочий протокол 9-11кл. дев'!M98</f>
        <v>0</v>
      </c>
      <c r="E102" s="33">
        <f>'Рабочий протокол 9-11кл. дев'!M98</f>
        <v>0</v>
      </c>
      <c r="F102" s="24">
        <f t="shared" si="4"/>
        <v>11</v>
      </c>
      <c r="G102" s="59">
        <f t="shared" si="5"/>
        <v>0</v>
      </c>
    </row>
    <row r="103" spans="1:7" x14ac:dyDescent="0.25">
      <c r="A103" s="24">
        <v>90</v>
      </c>
      <c r="B103" s="57">
        <f>'Рабочий протокол 9-11кл. дев'!C99</f>
        <v>0</v>
      </c>
      <c r="C103" s="40">
        <f>'Рабочий протокол 9-11кл. дев'!B99</f>
        <v>0</v>
      </c>
      <c r="D103" s="33">
        <f>'Рабочий протокол 9-11кл. дев'!M99</f>
        <v>0</v>
      </c>
      <c r="E103" s="33">
        <f>'Рабочий протокол 9-11кл. дев'!M99</f>
        <v>0</v>
      </c>
      <c r="F103" s="24">
        <f t="shared" si="4"/>
        <v>11</v>
      </c>
      <c r="G103" s="59">
        <f t="shared" si="5"/>
        <v>0</v>
      </c>
    </row>
    <row r="104" spans="1:7" ht="28.5" customHeight="1" x14ac:dyDescent="0.25">
      <c r="A104" s="4"/>
      <c r="B104" s="85" t="s">
        <v>23</v>
      </c>
      <c r="C104" s="86"/>
      <c r="D104" s="55">
        <f>AVERAGEIF(B14:B103,"&lt;&gt;0",D14:D103)</f>
        <v>72.503568229694196</v>
      </c>
      <c r="E104" s="55">
        <f>AVERAGEIF(B14:B103,"&lt;&gt;0",E14:E103)</f>
        <v>72.503568229694196</v>
      </c>
      <c r="F104" s="41"/>
      <c r="G104" s="5"/>
    </row>
    <row r="105" spans="1:7" x14ac:dyDescent="0.25">
      <c r="A105" s="4"/>
      <c r="B105" s="5"/>
      <c r="C105" s="5"/>
      <c r="D105" s="5"/>
      <c r="E105" s="5"/>
      <c r="F105" s="5"/>
      <c r="G105" s="5"/>
    </row>
    <row r="106" spans="1:7" x14ac:dyDescent="0.25">
      <c r="A106" s="4"/>
      <c r="B106" s="6" t="s">
        <v>24</v>
      </c>
      <c r="C106" s="12"/>
      <c r="D106" s="84" t="s">
        <v>28</v>
      </c>
      <c r="E106" s="84"/>
      <c r="F106" s="3"/>
      <c r="G106" s="3"/>
    </row>
    <row r="107" spans="1:7" x14ac:dyDescent="0.25">
      <c r="A107" s="4"/>
      <c r="B107" s="6" t="s">
        <v>25</v>
      </c>
      <c r="C107" s="13"/>
      <c r="D107" s="80"/>
      <c r="E107" s="80"/>
      <c r="F107" s="3"/>
      <c r="G107" s="3"/>
    </row>
    <row r="108" spans="1:7" x14ac:dyDescent="0.25">
      <c r="A108" s="4"/>
      <c r="B108" s="3"/>
      <c r="C108" s="13"/>
      <c r="D108" s="80"/>
      <c r="E108" s="80"/>
      <c r="F108" s="3"/>
      <c r="G108" s="3"/>
    </row>
    <row r="109" spans="1:7" x14ac:dyDescent="0.25">
      <c r="A109" s="4"/>
      <c r="B109" s="3"/>
      <c r="C109" s="13"/>
      <c r="D109" s="80"/>
      <c r="E109" s="80"/>
      <c r="F109" s="3"/>
      <c r="G109" s="3"/>
    </row>
    <row r="110" spans="1:7" x14ac:dyDescent="0.25">
      <c r="A110" s="4"/>
      <c r="B110" s="3"/>
      <c r="C110" s="13"/>
      <c r="D110" s="80"/>
      <c r="E110" s="80"/>
      <c r="F110" s="3"/>
      <c r="G110" s="3"/>
    </row>
  </sheetData>
  <sheetProtection sort="0"/>
  <mergeCells count="12">
    <mergeCell ref="D110:E110"/>
    <mergeCell ref="A6:G6"/>
    <mergeCell ref="A7:G7"/>
    <mergeCell ref="A8:G8"/>
    <mergeCell ref="A10:G10"/>
    <mergeCell ref="A11:G11"/>
    <mergeCell ref="A12:G12"/>
    <mergeCell ref="D106:E106"/>
    <mergeCell ref="D107:E107"/>
    <mergeCell ref="D108:E108"/>
    <mergeCell ref="D109:E109"/>
    <mergeCell ref="B104:C104"/>
  </mergeCells>
  <pageMargins left="0.19685039370078741" right="0" top="0.15748031496062992" bottom="0" header="0" footer="0"/>
  <pageSetup paperSize="9" scale="9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Рабочий протокол 9-11кл. дев</vt:lpstr>
      <vt:lpstr>Итоговый протокол 9-11кл. дев</vt:lpstr>
      <vt:lpstr>'Итоговый протокол 9-11кл. дев'!Область_печати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2023-11-11T07:31:58Z</dcterms:modified>
</cp:coreProperties>
</file>