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495" windowWidth="20730" windowHeight="11760" activeTab="1"/>
  </bookViews>
  <sheets>
    <sheet name="Рабочий протокол 7-8 кл. маль" sheetId="1" r:id="rId1"/>
    <sheet name="Итоговый протокол 7-8 кл. маль" sheetId="2" r:id="rId2"/>
  </sheets>
  <definedNames>
    <definedName name="_xlnm._FilterDatabase" localSheetId="1" hidden="1">'Итоговый протокол 7-8 кл. маль'!$B$13:$G$83</definedName>
    <definedName name="_xlnm.Print_Area" localSheetId="1">'Итоговый протокол 7-8 кл. маль'!$A$1:$G$90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2"/>
  <c r="C83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L4" i="1"/>
  <c r="L13" s="1"/>
  <c r="J4"/>
  <c r="J13" s="1"/>
  <c r="H4"/>
  <c r="H78" s="1"/>
  <c r="F78"/>
  <c r="J78"/>
  <c r="L78"/>
  <c r="F79"/>
  <c r="J79"/>
  <c r="L79"/>
  <c r="F70"/>
  <c r="J70"/>
  <c r="L70"/>
  <c r="F71"/>
  <c r="J71"/>
  <c r="L71"/>
  <c r="F72"/>
  <c r="J72"/>
  <c r="L72"/>
  <c r="F73"/>
  <c r="J73"/>
  <c r="L73"/>
  <c r="F74"/>
  <c r="J74"/>
  <c r="L74"/>
  <c r="F75"/>
  <c r="J75"/>
  <c r="L75"/>
  <c r="F76"/>
  <c r="J76"/>
  <c r="L76"/>
  <c r="F77"/>
  <c r="J77"/>
  <c r="L77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L20" l="1"/>
  <c r="L19"/>
  <c r="L18"/>
  <c r="L17"/>
  <c r="L15"/>
  <c r="L16"/>
  <c r="L14"/>
  <c r="H77"/>
  <c r="M77" s="1"/>
  <c r="H76"/>
  <c r="M76" s="1"/>
  <c r="H74"/>
  <c r="M74" s="1"/>
  <c r="H73"/>
  <c r="M73" s="1"/>
  <c r="H72"/>
  <c r="M72" s="1"/>
  <c r="H71"/>
  <c r="M71" s="1"/>
  <c r="H70"/>
  <c r="M70" s="1"/>
  <c r="H79"/>
  <c r="M79" s="1"/>
  <c r="H75"/>
  <c r="M75" s="1"/>
  <c r="M78"/>
  <c r="L11"/>
  <c r="J10"/>
  <c r="D77" i="2" l="1"/>
  <c r="E77"/>
  <c r="D78"/>
  <c r="E78"/>
  <c r="D75"/>
  <c r="E75"/>
  <c r="E83"/>
  <c r="D83"/>
  <c r="E76"/>
  <c r="D76"/>
  <c r="E80"/>
  <c r="D80"/>
  <c r="D74"/>
  <c r="E74"/>
  <c r="D81"/>
  <c r="E81"/>
  <c r="E79"/>
  <c r="D79"/>
  <c r="D82"/>
  <c r="E82"/>
  <c r="H11" i="1"/>
  <c r="H15"/>
  <c r="H19"/>
  <c r="H23"/>
  <c r="H27"/>
  <c r="H31"/>
  <c r="H35"/>
  <c r="H39"/>
  <c r="H43"/>
  <c r="H47"/>
  <c r="H51"/>
  <c r="H55"/>
  <c r="H59"/>
  <c r="H63"/>
  <c r="H67"/>
  <c r="H12"/>
  <c r="H16"/>
  <c r="H20"/>
  <c r="H24"/>
  <c r="H28"/>
  <c r="H32"/>
  <c r="H36"/>
  <c r="H40"/>
  <c r="H44"/>
  <c r="H48"/>
  <c r="H52"/>
  <c r="H56"/>
  <c r="H60"/>
  <c r="H64"/>
  <c r="H68"/>
  <c r="H18"/>
  <c r="H22"/>
  <c r="H30"/>
  <c r="H38"/>
  <c r="H46"/>
  <c r="H54"/>
  <c r="H62"/>
  <c r="H13"/>
  <c r="H17"/>
  <c r="H21"/>
  <c r="H25"/>
  <c r="H29"/>
  <c r="H33"/>
  <c r="H37"/>
  <c r="H41"/>
  <c r="H45"/>
  <c r="H49"/>
  <c r="H53"/>
  <c r="H57"/>
  <c r="H61"/>
  <c r="H65"/>
  <c r="H69"/>
  <c r="H14"/>
  <c r="H26"/>
  <c r="H34"/>
  <c r="H42"/>
  <c r="H50"/>
  <c r="H58"/>
  <c r="H66"/>
  <c r="H10"/>
  <c r="L10"/>
  <c r="L12"/>
  <c r="J11"/>
  <c r="J12"/>
  <c r="J14"/>
  <c r="B16" i="2"/>
  <c r="C16"/>
  <c r="B15"/>
  <c r="C15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F50" i="1" l="1"/>
  <c r="M50" s="1"/>
  <c r="F51"/>
  <c r="M51" s="1"/>
  <c r="F52"/>
  <c r="M52" s="1"/>
  <c r="F53"/>
  <c r="M53" s="1"/>
  <c r="F54"/>
  <c r="M54" s="1"/>
  <c r="F55"/>
  <c r="M55" s="1"/>
  <c r="F56"/>
  <c r="M56" s="1"/>
  <c r="F57"/>
  <c r="M57" s="1"/>
  <c r="F58"/>
  <c r="M58" s="1"/>
  <c r="F59"/>
  <c r="M59" s="1"/>
  <c r="F60"/>
  <c r="M60" s="1"/>
  <c r="F61"/>
  <c r="M61" s="1"/>
  <c r="F62"/>
  <c r="M62" s="1"/>
  <c r="F63"/>
  <c r="M63" s="1"/>
  <c r="F64"/>
  <c r="M64" s="1"/>
  <c r="F65"/>
  <c r="M65" s="1"/>
  <c r="F66"/>
  <c r="M66" s="1"/>
  <c r="F67"/>
  <c r="M67" s="1"/>
  <c r="F68"/>
  <c r="M68" s="1"/>
  <c r="F69"/>
  <c r="M69" s="1"/>
  <c r="D73" i="2" l="1"/>
  <c r="E73"/>
  <c r="E72"/>
  <c r="D72"/>
  <c r="E70"/>
  <c r="D70"/>
  <c r="E68"/>
  <c r="D68"/>
  <c r="D66"/>
  <c r="E66"/>
  <c r="E64"/>
  <c r="D64"/>
  <c r="D62"/>
  <c r="E62"/>
  <c r="E60"/>
  <c r="D60"/>
  <c r="D58"/>
  <c r="E58"/>
  <c r="E56"/>
  <c r="D56"/>
  <c r="D54"/>
  <c r="E54"/>
  <c r="E71"/>
  <c r="D71"/>
  <c r="E69"/>
  <c r="D69"/>
  <c r="E67"/>
  <c r="D67"/>
  <c r="D65"/>
  <c r="E65"/>
  <c r="E63"/>
  <c r="D63"/>
  <c r="D61"/>
  <c r="E61"/>
  <c r="E59"/>
  <c r="D59"/>
  <c r="D57"/>
  <c r="E57"/>
  <c r="E55"/>
  <c r="D55"/>
  <c r="F36" i="1"/>
  <c r="M36" s="1"/>
  <c r="F37"/>
  <c r="M37" s="1"/>
  <c r="F38"/>
  <c r="M38" s="1"/>
  <c r="F39"/>
  <c r="M39" s="1"/>
  <c r="F40"/>
  <c r="M40" s="1"/>
  <c r="F41"/>
  <c r="M41" s="1"/>
  <c r="F42"/>
  <c r="M42" s="1"/>
  <c r="F43"/>
  <c r="M43" s="1"/>
  <c r="E47" i="2" l="1"/>
  <c r="D47"/>
  <c r="D45"/>
  <c r="E45"/>
  <c r="E43"/>
  <c r="D43"/>
  <c r="D41"/>
  <c r="E41"/>
  <c r="D46"/>
  <c r="E46"/>
  <c r="E44"/>
  <c r="D44"/>
  <c r="D42"/>
  <c r="E42"/>
  <c r="E40"/>
  <c r="D40"/>
  <c r="F44" i="1"/>
  <c r="M44" s="1"/>
  <c r="E48" i="2" s="1"/>
  <c r="F45" i="1"/>
  <c r="M45" s="1"/>
  <c r="D49" i="2" s="1"/>
  <c r="F46" i="1"/>
  <c r="M46" s="1"/>
  <c r="D50" i="2" s="1"/>
  <c r="F47" i="1"/>
  <c r="M47" s="1"/>
  <c r="E51" i="2" s="1"/>
  <c r="F48" i="1"/>
  <c r="M48" s="1"/>
  <c r="E52" i="2" s="1"/>
  <c r="F49" i="1"/>
  <c r="M49" s="1"/>
  <c r="D53" i="2" s="1"/>
  <c r="F11" i="1"/>
  <c r="M11" s="1"/>
  <c r="E16" i="2" s="1"/>
  <c r="F12" i="1"/>
  <c r="F13"/>
  <c r="M13" s="1"/>
  <c r="D17" i="2" s="1"/>
  <c r="F14" i="1"/>
  <c r="M14" s="1"/>
  <c r="D18" i="2" s="1"/>
  <c r="F15" i="1"/>
  <c r="M15" s="1"/>
  <c r="E19" i="2" s="1"/>
  <c r="F16" i="1"/>
  <c r="M16" s="1"/>
  <c r="E20" i="2" s="1"/>
  <c r="F17" i="1"/>
  <c r="M17" s="1"/>
  <c r="D21" i="2" s="1"/>
  <c r="F18" i="1"/>
  <c r="M18" s="1"/>
  <c r="D22" i="2" s="1"/>
  <c r="F19" i="1"/>
  <c r="M19" s="1"/>
  <c r="E23" i="2" s="1"/>
  <c r="F20" i="1"/>
  <c r="M20" s="1"/>
  <c r="E24" i="2" s="1"/>
  <c r="F21" i="1"/>
  <c r="M21" s="1"/>
  <c r="D25" i="2" s="1"/>
  <c r="M22" i="1"/>
  <c r="D26" i="2" s="1"/>
  <c r="M23" i="1"/>
  <c r="E27" i="2" s="1"/>
  <c r="F24" i="1"/>
  <c r="M24" s="1"/>
  <c r="E28" i="2" s="1"/>
  <c r="F25" i="1"/>
  <c r="M25" s="1"/>
  <c r="D29" i="2" s="1"/>
  <c r="F26" i="1"/>
  <c r="M26" s="1"/>
  <c r="D30" i="2" s="1"/>
  <c r="F27" i="1"/>
  <c r="M27" s="1"/>
  <c r="E31" i="2" s="1"/>
  <c r="F28" i="1"/>
  <c r="M28" s="1"/>
  <c r="E32" i="2" s="1"/>
  <c r="F29" i="1"/>
  <c r="M29" s="1"/>
  <c r="D33" i="2" s="1"/>
  <c r="F30" i="1"/>
  <c r="M30" s="1"/>
  <c r="D34" i="2" s="1"/>
  <c r="F31" i="1"/>
  <c r="M31" s="1"/>
  <c r="E35" i="2" s="1"/>
  <c r="F32" i="1"/>
  <c r="M32" s="1"/>
  <c r="E36" i="2" s="1"/>
  <c r="F33" i="1"/>
  <c r="M33" s="1"/>
  <c r="D37" i="2" s="1"/>
  <c r="F34" i="1"/>
  <c r="M34" s="1"/>
  <c r="D38" i="2" s="1"/>
  <c r="F35" i="1"/>
  <c r="M35" s="1"/>
  <c r="E39" i="2" s="1"/>
  <c r="E18" l="1"/>
  <c r="E22"/>
  <c r="M12" i="1"/>
  <c r="E15" i="2" s="1"/>
  <c r="E26"/>
  <c r="E30"/>
  <c r="E34"/>
  <c r="E38"/>
  <c r="E50"/>
  <c r="D19"/>
  <c r="D23"/>
  <c r="D27"/>
  <c r="D31"/>
  <c r="D35"/>
  <c r="D39"/>
  <c r="D51"/>
  <c r="D20"/>
  <c r="D24"/>
  <c r="D28"/>
  <c r="D32"/>
  <c r="D36"/>
  <c r="D48"/>
  <c r="D52"/>
  <c r="E21"/>
  <c r="E25"/>
  <c r="E29"/>
  <c r="E33"/>
  <c r="E37"/>
  <c r="E49"/>
  <c r="E53"/>
  <c r="E17"/>
  <c r="D16"/>
  <c r="C14"/>
  <c r="B14"/>
  <c r="D15" l="1"/>
  <c r="F10" i="1"/>
  <c r="M10" s="1"/>
  <c r="E14" i="2" l="1"/>
  <c r="D14"/>
  <c r="D84" s="1"/>
  <c r="F73" l="1"/>
  <c r="G73" s="1"/>
  <c r="F75"/>
  <c r="G75" s="1"/>
  <c r="F83"/>
  <c r="G83" s="1"/>
  <c r="F77"/>
  <c r="G77" s="1"/>
  <c r="F81"/>
  <c r="G81" s="1"/>
  <c r="F82"/>
  <c r="G82" s="1"/>
  <c r="F76"/>
  <c r="G76" s="1"/>
  <c r="F79"/>
  <c r="G79" s="1"/>
  <c r="F74"/>
  <c r="G74" s="1"/>
  <c r="F80"/>
  <c r="G80" s="1"/>
  <c r="F78"/>
  <c r="G78" s="1"/>
  <c r="E84"/>
  <c r="F63"/>
  <c r="G63" s="1"/>
  <c r="F29"/>
  <c r="G29" s="1"/>
  <c r="F45"/>
  <c r="G45" s="1"/>
  <c r="F64"/>
  <c r="G64" s="1"/>
  <c r="F20"/>
  <c r="G20" s="1"/>
  <c r="F36"/>
  <c r="G36" s="1"/>
  <c r="F52"/>
  <c r="G52" s="1"/>
  <c r="F71"/>
  <c r="G71" s="1"/>
  <c r="F30"/>
  <c r="G30" s="1"/>
  <c r="F46"/>
  <c r="G46" s="1"/>
  <c r="F56"/>
  <c r="G56" s="1"/>
  <c r="F19"/>
  <c r="G19" s="1"/>
  <c r="F35"/>
  <c r="G35" s="1"/>
  <c r="F51"/>
  <c r="G51" s="1"/>
  <c r="F57"/>
  <c r="G57" s="1"/>
  <c r="F27"/>
  <c r="G27" s="1"/>
  <c r="F25"/>
  <c r="G25" s="1"/>
  <c r="F32"/>
  <c r="G32" s="1"/>
  <c r="F26"/>
  <c r="G26" s="1"/>
  <c r="F16"/>
  <c r="G16" s="1"/>
  <c r="F55"/>
  <c r="G55" s="1"/>
  <c r="F33"/>
  <c r="G33" s="1"/>
  <c r="F49"/>
  <c r="G49" s="1"/>
  <c r="F69"/>
  <c r="G69" s="1"/>
  <c r="F24"/>
  <c r="G24" s="1"/>
  <c r="F40"/>
  <c r="G40" s="1"/>
  <c r="F54"/>
  <c r="G54" s="1"/>
  <c r="F18"/>
  <c r="G18" s="1"/>
  <c r="F34"/>
  <c r="G34" s="1"/>
  <c r="F50"/>
  <c r="G50" s="1"/>
  <c r="F61"/>
  <c r="G61" s="1"/>
  <c r="F23"/>
  <c r="G23" s="1"/>
  <c r="F39"/>
  <c r="G39" s="1"/>
  <c r="F62"/>
  <c r="G62" s="1"/>
  <c r="F60"/>
  <c r="G60" s="1"/>
  <c r="F38"/>
  <c r="G38" s="1"/>
  <c r="F67"/>
  <c r="G67" s="1"/>
  <c r="F68"/>
  <c r="G68" s="1"/>
  <c r="F41"/>
  <c r="G41" s="1"/>
  <c r="F65"/>
  <c r="G65" s="1"/>
  <c r="F72"/>
  <c r="G72" s="1"/>
  <c r="F47"/>
  <c r="G47" s="1"/>
  <c r="F21"/>
  <c r="G21" s="1"/>
  <c r="F37"/>
  <c r="G37" s="1"/>
  <c r="F53"/>
  <c r="G53" s="1"/>
  <c r="F70"/>
  <c r="G70" s="1"/>
  <c r="F28"/>
  <c r="G28" s="1"/>
  <c r="F44"/>
  <c r="G44" s="1"/>
  <c r="F22"/>
  <c r="G22" s="1"/>
  <c r="F66"/>
  <c r="G66" s="1"/>
  <c r="F43"/>
  <c r="G43" s="1"/>
  <c r="F58"/>
  <c r="G58" s="1"/>
  <c r="F59"/>
  <c r="G59" s="1"/>
  <c r="F48"/>
  <c r="G48" s="1"/>
  <c r="F42"/>
  <c r="G42" s="1"/>
  <c r="F31"/>
  <c r="G31" s="1"/>
  <c r="F15"/>
  <c r="G15" s="1"/>
  <c r="F17"/>
  <c r="G17" s="1"/>
  <c r="F14"/>
  <c r="G14" s="1"/>
</calcChain>
</file>

<file path=xl/sharedStrings.xml><?xml version="1.0" encoding="utf-8"?>
<sst xmlns="http://schemas.openxmlformats.org/spreadsheetml/2006/main" count="90" uniqueCount="66">
  <si>
    <t>№ п/п</t>
  </si>
  <si>
    <t>Код участника</t>
  </si>
  <si>
    <t>ФИО</t>
  </si>
  <si>
    <t>N - результат участника</t>
  </si>
  <si>
    <t>ОУ</t>
  </si>
  <si>
    <t>X=K*N/M</t>
  </si>
  <si>
    <t>Теоретико-методический тур</t>
  </si>
  <si>
    <t>Результат</t>
  </si>
  <si>
    <t>Зачетный Балл</t>
  </si>
  <si>
    <t>Максимальное количество зач.баллов K=</t>
  </si>
  <si>
    <t>Макс результат M=</t>
  </si>
  <si>
    <t>X=K*M/N</t>
  </si>
  <si>
    <t>M - наилучший результат всех участников</t>
  </si>
  <si>
    <t>Спортивные игры</t>
  </si>
  <si>
    <t>ИТОГОВЫЙ ПРОТОКОЛ</t>
  </si>
  <si>
    <t xml:space="preserve">           всероссийской олимпиады школьников</t>
  </si>
  <si>
    <t>Максимальное количество баллов 100</t>
  </si>
  <si>
    <t>ФИО участника</t>
  </si>
  <si>
    <t>№ ОУ</t>
  </si>
  <si>
    <t>Общее количество баллов</t>
  </si>
  <si>
    <t>% выполнения заданий</t>
  </si>
  <si>
    <t>Рейтинг (по порядку)</t>
  </si>
  <si>
    <t>Тип диплома
победитель, призер, участник</t>
  </si>
  <si>
    <t>Средний балл выполнения олимпиадных заданий</t>
  </si>
  <si>
    <t>Председатель жюри:</t>
  </si>
  <si>
    <t>Члены жюри:</t>
  </si>
  <si>
    <t>Сумма</t>
  </si>
  <si>
    <t>УТВЕРЖДАЮ</t>
  </si>
  <si>
    <t>(                            )</t>
  </si>
  <si>
    <t>Легкая атлетика</t>
  </si>
  <si>
    <t>Гимнастика</t>
  </si>
  <si>
    <t>Рабочий протокол результатов участников муниципального этапа всероссийской олимпиады школьников по предмету ФИЗИЧЕСКАЯ КУЛЬТУРА</t>
  </si>
  <si>
    <r>
      <t xml:space="preserve">                                  </t>
    </r>
    <r>
      <rPr>
        <b/>
        <sz val="14"/>
        <rFont val="Times New Roman"/>
        <family val="1"/>
        <charset val="204"/>
      </rPr>
      <t xml:space="preserve">  7 - 8  классы (мальчики)</t>
    </r>
  </si>
  <si>
    <r>
      <t xml:space="preserve">по предмету </t>
    </r>
    <r>
      <rPr>
        <b/>
        <sz val="11"/>
        <rFont val="Times New Roman"/>
        <family val="1"/>
        <charset val="204"/>
      </rPr>
      <t>физическая культура</t>
    </r>
    <r>
      <rPr>
        <b/>
        <sz val="12"/>
        <rFont val="Times New Roman"/>
        <family val="1"/>
        <charset val="204"/>
      </rPr>
      <t xml:space="preserve"> 7-8 класс (мальчики)</t>
    </r>
  </si>
  <si>
    <r>
      <t xml:space="preserve">дата проведения </t>
    </r>
    <r>
      <rPr>
        <b/>
        <sz val="12"/>
        <rFont val="Times New Roman"/>
        <family val="1"/>
        <charset val="204"/>
      </rPr>
      <t>10.11.2023 года</t>
    </r>
  </si>
  <si>
    <r>
      <t xml:space="preserve">                             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дата  проведения 10.11.2023</t>
    </r>
  </si>
  <si>
    <t xml:space="preserve">          результатов участников муниципального этапа  </t>
  </si>
  <si>
    <t>Приводинская</t>
  </si>
  <si>
    <t>Чирков Михаил</t>
  </si>
  <si>
    <t>Савватиевская</t>
  </si>
  <si>
    <t>Кобзев Александр</t>
  </si>
  <si>
    <t>Удимская №2</t>
  </si>
  <si>
    <t>Отрыганьев Сергей</t>
  </si>
  <si>
    <t>Рочев Александр</t>
  </si>
  <si>
    <t>Карандашев Виталий</t>
  </si>
  <si>
    <t>Шипицынская</t>
  </si>
  <si>
    <t>Марковкин Родион</t>
  </si>
  <si>
    <t>Пуртов Максим</t>
  </si>
  <si>
    <t>Подсекин Егор</t>
  </si>
  <si>
    <t>Сольвычегодская</t>
  </si>
  <si>
    <t>Кабаков Владимир</t>
  </si>
  <si>
    <t>Печерских Ефим</t>
  </si>
  <si>
    <t>Галин Алексей</t>
  </si>
  <si>
    <t>Хохлов Павел</t>
  </si>
  <si>
    <t>ФК 7-06</t>
  </si>
  <si>
    <t>ФК 8-01</t>
  </si>
  <si>
    <t>ФК 8-02</t>
  </si>
  <si>
    <t>ФК 8-03</t>
  </si>
  <si>
    <t>ФК 8-05</t>
  </si>
  <si>
    <t>ФК 8-07</t>
  </si>
  <si>
    <t>ФК 7-10</t>
  </si>
  <si>
    <t>ФК 7-04</t>
  </si>
  <si>
    <t>ФК 7-03</t>
  </si>
  <si>
    <t>ФК 7-02</t>
  </si>
  <si>
    <t>ФК 7-01</t>
  </si>
  <si>
    <t>ФК 7-11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</si>
</sst>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rgb="FF9C0006"/>
      <name val="Times New Roman"/>
      <family val="1"/>
      <charset val="204"/>
    </font>
    <font>
      <b/>
      <sz val="10"/>
      <color rgb="FF9C000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9C000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6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vertical="top"/>
    </xf>
    <xf numFmtId="0" fontId="16" fillId="6" borderId="1" xfId="2" applyFont="1" applyBorder="1" applyAlignment="1" applyProtection="1">
      <alignment horizontal="right" wrapText="1"/>
    </xf>
    <xf numFmtId="0" fontId="17" fillId="5" borderId="1" xfId="0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6" borderId="1" xfId="2" applyFont="1" applyBorder="1" applyAlignment="1" applyProtection="1">
      <alignment horizontal="center" vertical="center"/>
    </xf>
    <xf numFmtId="0" fontId="19" fillId="3" borderId="1" xfId="2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4" fillId="6" borderId="1" xfId="2" applyFont="1" applyBorder="1" applyAlignment="1" applyProtection="1">
      <alignment horizontal="center"/>
    </xf>
    <xf numFmtId="2" fontId="14" fillId="6" borderId="1" xfId="2" applyNumberFormat="1" applyFont="1" applyBorder="1" applyAlignment="1" applyProtection="1">
      <alignment horizontal="center"/>
    </xf>
    <xf numFmtId="0" fontId="15" fillId="6" borderId="1" xfId="2" applyFont="1" applyBorder="1" applyAlignment="1" applyProtection="1">
      <alignment horizontal="center" vertical="center" wrapText="1"/>
    </xf>
    <xf numFmtId="0" fontId="15" fillId="6" borderId="1" xfId="2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7" borderId="1" xfId="0" applyNumberFormat="1" applyFont="1" applyFill="1" applyBorder="1" applyAlignment="1" applyProtection="1">
      <alignment horizontal="center"/>
      <protection locked="0"/>
    </xf>
    <xf numFmtId="164" fontId="5" fillId="7" borderId="1" xfId="0" applyNumberFormat="1" applyFont="1" applyFill="1" applyBorder="1" applyAlignment="1" applyProtection="1">
      <alignment horizontal="center"/>
      <protection locked="0"/>
    </xf>
    <xf numFmtId="1" fontId="5" fillId="7" borderId="1" xfId="0" applyNumberFormat="1" applyFont="1" applyFill="1" applyBorder="1" applyAlignment="1" applyProtection="1">
      <alignment horizontal="center"/>
      <protection locked="0"/>
    </xf>
    <xf numFmtId="2" fontId="14" fillId="7" borderId="1" xfId="2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15" fillId="6" borderId="1" xfId="2" applyFont="1" applyBorder="1" applyAlignment="1" applyProtection="1">
      <alignment horizontal="center" vertical="center" wrapText="1"/>
    </xf>
    <xf numFmtId="0" fontId="14" fillId="6" borderId="1" xfId="2" applyFont="1" applyBorder="1" applyAlignment="1" applyProtection="1">
      <alignment horizontal="center" wrapText="1"/>
    </xf>
    <xf numFmtId="0" fontId="2" fillId="2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8" fillId="0" borderId="8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лохой" xfId="2" builtinId="27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alignment horizontal="left" vertical="bottom" textRotation="0" wrapText="0" indent="1" relativeIndent="255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13:G83" totalsRowShown="0" headerRowDxfId="9" headerRowBorderDxfId="8" tableBorderDxfId="7" totalsRowBorderDxfId="6">
  <autoFilter ref="B13:G83"/>
  <sortState ref="B14:G83">
    <sortCondition ref="F13:F83"/>
  </sortState>
  <tableColumns count="6">
    <tableColumn id="1" name="ФИО участника" dataDxfId="5">
      <calculatedColumnFormula>'Рабочий протокол 7-8 кл. маль'!C10</calculatedColumnFormula>
    </tableColumn>
    <tableColumn id="2" name="№ ОУ" dataDxfId="4">
      <calculatedColumnFormula>'Рабочий протокол 7-8 кл. маль'!B10</calculatedColumnFormula>
    </tableColumn>
    <tableColumn id="3" name="Общее количество баллов" dataDxfId="3">
      <calculatedColumnFormula>'Рабочий протокол 7-8 кл. маль'!M10</calculatedColumnFormula>
    </tableColumn>
    <tableColumn id="4" name="% выполнения заданий" dataDxfId="2">
      <calculatedColumnFormula>'Рабочий протокол 7-8 кл. маль'!M10</calculatedColumnFormula>
    </tableColumn>
    <tableColumn id="5" name="Рейтинг (по порядку)" dataDxfId="1">
      <calculatedColumnFormula>RANK(E14,E$14:E$83,0)</calculatedColumnFormula>
    </tableColumn>
    <tableColumn id="6" name="Тип диплома&#10;победитель, призер, участник" dataDxfId="0">
      <calculatedColumnFormula>IF(F14=1,"Победитель",IF(E14&gt;50,"Призёр",IF(B14=0,,"Участник")))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80"/>
  <sheetViews>
    <sheetView topLeftCell="C7" workbookViewId="0">
      <selection activeCell="M16" sqref="M16"/>
    </sheetView>
  </sheetViews>
  <sheetFormatPr defaultRowHeight="15"/>
  <cols>
    <col min="1" max="1" width="5.7109375" customWidth="1"/>
    <col min="2" max="2" width="22" bestFit="1" customWidth="1"/>
    <col min="3" max="3" width="34.42578125" bestFit="1" customWidth="1"/>
    <col min="4" max="4" width="14.42578125" bestFit="1" customWidth="1"/>
    <col min="5" max="5" width="16" style="2" customWidth="1"/>
    <col min="6" max="6" width="14.28515625" bestFit="1" customWidth="1"/>
    <col min="7" max="7" width="16" style="2" customWidth="1"/>
    <col min="8" max="8" width="14.28515625" bestFit="1" customWidth="1"/>
    <col min="9" max="10" width="14.7109375" bestFit="1" customWidth="1"/>
    <col min="11" max="11" width="15.42578125" bestFit="1" customWidth="1"/>
    <col min="12" max="12" width="14.28515625" bestFit="1" customWidth="1"/>
  </cols>
  <sheetData>
    <row r="1" spans="1:13" ht="31.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</row>
    <row r="2" spans="1:13" ht="15.75">
      <c r="A2" s="14"/>
      <c r="B2" s="14"/>
      <c r="C2" s="15"/>
      <c r="D2" s="15"/>
      <c r="E2" s="16"/>
      <c r="F2" s="14"/>
      <c r="G2" s="17"/>
    </row>
    <row r="3" spans="1:13" ht="44.25">
      <c r="A3" s="14" t="s">
        <v>32</v>
      </c>
      <c r="B3" s="14"/>
      <c r="C3" s="15"/>
      <c r="D3" s="15"/>
      <c r="E3" s="18" t="s">
        <v>9</v>
      </c>
      <c r="F3" s="44">
        <v>25</v>
      </c>
      <c r="G3" s="19" t="s">
        <v>9</v>
      </c>
      <c r="H3" s="46">
        <v>25</v>
      </c>
      <c r="I3" s="42" t="s">
        <v>9</v>
      </c>
      <c r="J3" s="47">
        <v>25</v>
      </c>
      <c r="K3" s="43" t="s">
        <v>9</v>
      </c>
      <c r="L3" s="49">
        <v>25</v>
      </c>
      <c r="M3" s="71"/>
    </row>
    <row r="4" spans="1:13" ht="39.75">
      <c r="A4" s="79" t="s">
        <v>35</v>
      </c>
      <c r="B4" s="79"/>
      <c r="C4" s="79"/>
      <c r="D4" s="15"/>
      <c r="E4" s="18" t="s">
        <v>10</v>
      </c>
      <c r="F4" s="45">
        <v>32</v>
      </c>
      <c r="G4" s="19" t="s">
        <v>10</v>
      </c>
      <c r="H4" s="45">
        <f>MAX(G10:G79)</f>
        <v>7.9</v>
      </c>
      <c r="I4" s="42" t="s">
        <v>12</v>
      </c>
      <c r="J4" s="48">
        <f>MIN(I10:I79)</f>
        <v>24.72</v>
      </c>
      <c r="K4" s="43" t="s">
        <v>12</v>
      </c>
      <c r="L4" s="45">
        <f>MIN(K10:K79)</f>
        <v>53</v>
      </c>
      <c r="M4" s="72"/>
    </row>
    <row r="5" spans="1:13" ht="15.75">
      <c r="A5" s="14"/>
      <c r="B5" s="14"/>
      <c r="C5" s="15"/>
      <c r="D5" s="15"/>
      <c r="E5" s="82"/>
      <c r="F5" s="82"/>
      <c r="G5" s="83"/>
      <c r="H5" s="83"/>
      <c r="I5" s="81"/>
      <c r="J5" s="81"/>
      <c r="K5" s="75"/>
      <c r="L5" s="75"/>
      <c r="M5" s="72"/>
    </row>
    <row r="6" spans="1:13">
      <c r="E6" s="82"/>
      <c r="F6" s="82"/>
      <c r="G6" s="83"/>
      <c r="H6" s="83"/>
      <c r="I6" s="81"/>
      <c r="J6" s="81"/>
      <c r="K6" s="75"/>
      <c r="L6" s="75"/>
      <c r="M6" s="72"/>
    </row>
    <row r="7" spans="1:13" s="1" customFormat="1" ht="32.25" customHeight="1">
      <c r="B7"/>
      <c r="C7"/>
      <c r="E7" s="76" t="s">
        <v>6</v>
      </c>
      <c r="F7" s="76"/>
      <c r="G7" s="77" t="s">
        <v>30</v>
      </c>
      <c r="H7" s="77"/>
      <c r="I7" s="80" t="s">
        <v>29</v>
      </c>
      <c r="J7" s="80"/>
      <c r="K7" s="74" t="s">
        <v>13</v>
      </c>
      <c r="L7" s="74"/>
      <c r="M7" s="72"/>
    </row>
    <row r="8" spans="1:13" s="1" customFormat="1">
      <c r="A8"/>
      <c r="B8"/>
      <c r="C8"/>
      <c r="D8"/>
      <c r="E8" s="20" t="s">
        <v>7</v>
      </c>
      <c r="F8" s="20" t="s">
        <v>8</v>
      </c>
      <c r="G8" s="21" t="s">
        <v>7</v>
      </c>
      <c r="H8" s="22" t="s">
        <v>8</v>
      </c>
      <c r="I8" s="50" t="s">
        <v>7</v>
      </c>
      <c r="J8" s="50" t="s">
        <v>8</v>
      </c>
      <c r="K8" s="23" t="s">
        <v>7</v>
      </c>
      <c r="L8" s="23" t="s">
        <v>8</v>
      </c>
      <c r="M8" s="73"/>
    </row>
    <row r="9" spans="1:13" s="1" customFormat="1" ht="28.5">
      <c r="A9" s="54" t="s">
        <v>0</v>
      </c>
      <c r="B9" s="55" t="s">
        <v>4</v>
      </c>
      <c r="C9" s="55" t="s">
        <v>2</v>
      </c>
      <c r="D9" s="54" t="s">
        <v>1</v>
      </c>
      <c r="E9" s="25" t="s">
        <v>3</v>
      </c>
      <c r="F9" s="26" t="s">
        <v>5</v>
      </c>
      <c r="G9" s="27" t="s">
        <v>3</v>
      </c>
      <c r="H9" s="28" t="s">
        <v>11</v>
      </c>
      <c r="I9" s="52" t="s">
        <v>3</v>
      </c>
      <c r="J9" s="53" t="s">
        <v>11</v>
      </c>
      <c r="K9" s="29" t="s">
        <v>3</v>
      </c>
      <c r="L9" s="30" t="s">
        <v>11</v>
      </c>
      <c r="M9" s="31" t="s">
        <v>26</v>
      </c>
    </row>
    <row r="10" spans="1:13" s="1" customFormat="1">
      <c r="A10" s="24">
        <v>1</v>
      </c>
      <c r="B10" s="10" t="s">
        <v>37</v>
      </c>
      <c r="C10" s="11" t="s">
        <v>38</v>
      </c>
      <c r="D10" s="9" t="s">
        <v>60</v>
      </c>
      <c r="E10" s="68">
        <v>11</v>
      </c>
      <c r="F10" s="35">
        <f>F$3*E10/F$4</f>
        <v>8.59375</v>
      </c>
      <c r="G10" s="67">
        <v>6.6</v>
      </c>
      <c r="H10" s="34">
        <f>IF(H$4=0,0,H$3*G10/H$4)</f>
        <v>20.886075949367086</v>
      </c>
      <c r="I10" s="69">
        <v>36.729999999999997</v>
      </c>
      <c r="J10" s="51">
        <f>IF(I10&lt;&gt;"",J$3*J$4/I10,0)</f>
        <v>16.825483256193849</v>
      </c>
      <c r="K10" s="66">
        <v>70</v>
      </c>
      <c r="L10" s="32">
        <f>IF(K10&lt;&gt;"",L$3*L$4/K10,0)</f>
        <v>18.928571428571427</v>
      </c>
      <c r="M10" s="33">
        <f>F10+H10+J10+L10</f>
        <v>65.233880634132362</v>
      </c>
    </row>
    <row r="11" spans="1:13" s="1" customFormat="1">
      <c r="A11" s="24">
        <v>2</v>
      </c>
      <c r="B11" s="10" t="s">
        <v>39</v>
      </c>
      <c r="C11" s="11" t="s">
        <v>40</v>
      </c>
      <c r="D11" s="9" t="s">
        <v>54</v>
      </c>
      <c r="E11" s="68">
        <v>11</v>
      </c>
      <c r="F11" s="35">
        <f t="shared" ref="F11:F16" si="0">F$3*E11/F$4</f>
        <v>8.59375</v>
      </c>
      <c r="G11" s="67">
        <v>6.5</v>
      </c>
      <c r="H11" s="34">
        <f t="shared" ref="H11:H74" si="1">IF(H$4=0,0,H$3*G11/H$4)</f>
        <v>20.569620253164555</v>
      </c>
      <c r="I11" s="69">
        <v>31.69</v>
      </c>
      <c r="J11" s="51">
        <f t="shared" ref="J11:J74" si="2">IF(I11&lt;&gt;"",J$3*J$4/I11,0)</f>
        <v>19.50142000631114</v>
      </c>
      <c r="K11" s="66">
        <v>70</v>
      </c>
      <c r="L11" s="32">
        <f t="shared" ref="L11:L74" si="3">IF(K11&lt;&gt;"",L$3*L$4/K11,0)</f>
        <v>18.928571428571427</v>
      </c>
      <c r="M11" s="33">
        <f t="shared" ref="M11:M69" si="4">F11+H11+J11+L11</f>
        <v>67.593361688047125</v>
      </c>
    </row>
    <row r="12" spans="1:13" s="1" customFormat="1">
      <c r="A12" s="24">
        <v>3</v>
      </c>
      <c r="B12" s="10" t="s">
        <v>41</v>
      </c>
      <c r="C12" s="11" t="s">
        <v>42</v>
      </c>
      <c r="D12" s="9" t="s">
        <v>63</v>
      </c>
      <c r="E12" s="68">
        <v>12</v>
      </c>
      <c r="F12" s="35">
        <f t="shared" si="0"/>
        <v>9.375</v>
      </c>
      <c r="G12" s="67">
        <v>7.6</v>
      </c>
      <c r="H12" s="34">
        <f t="shared" si="1"/>
        <v>24.050632911392405</v>
      </c>
      <c r="I12" s="69">
        <v>29.07</v>
      </c>
      <c r="J12" s="51">
        <f t="shared" si="2"/>
        <v>21.259029927760579</v>
      </c>
      <c r="K12" s="66">
        <v>65</v>
      </c>
      <c r="L12" s="32">
        <f t="shared" si="3"/>
        <v>20.384615384615383</v>
      </c>
      <c r="M12" s="33">
        <f t="shared" si="4"/>
        <v>75.069278223768364</v>
      </c>
    </row>
    <row r="13" spans="1:13" s="1" customFormat="1">
      <c r="A13" s="24">
        <v>4</v>
      </c>
      <c r="B13" s="10" t="s">
        <v>41</v>
      </c>
      <c r="C13" s="11" t="s">
        <v>43</v>
      </c>
      <c r="D13" s="9" t="s">
        <v>64</v>
      </c>
      <c r="E13" s="68">
        <v>9</v>
      </c>
      <c r="F13" s="35">
        <f>F$3*E13/F$4</f>
        <v>7.03125</v>
      </c>
      <c r="G13" s="67">
        <v>6.3</v>
      </c>
      <c r="H13" s="34">
        <f t="shared" si="1"/>
        <v>19.936708860759492</v>
      </c>
      <c r="I13" s="69">
        <v>49.76</v>
      </c>
      <c r="J13" s="51">
        <f t="shared" si="2"/>
        <v>12.419614147909968</v>
      </c>
      <c r="K13" s="66">
        <v>63</v>
      </c>
      <c r="L13" s="32">
        <f t="shared" si="3"/>
        <v>21.031746031746032</v>
      </c>
      <c r="M13" s="33">
        <f t="shared" si="4"/>
        <v>60.419319040415495</v>
      </c>
    </row>
    <row r="14" spans="1:13" s="1" customFormat="1">
      <c r="A14" s="24">
        <v>5</v>
      </c>
      <c r="B14" s="10" t="s">
        <v>41</v>
      </c>
      <c r="C14" s="11" t="s">
        <v>44</v>
      </c>
      <c r="D14" s="9" t="s">
        <v>58</v>
      </c>
      <c r="E14" s="68">
        <v>8</v>
      </c>
      <c r="F14" s="35">
        <f t="shared" si="0"/>
        <v>6.25</v>
      </c>
      <c r="G14" s="67">
        <v>6.4</v>
      </c>
      <c r="H14" s="34">
        <f t="shared" si="1"/>
        <v>20.253164556962023</v>
      </c>
      <c r="I14" s="69">
        <v>34.590000000000003</v>
      </c>
      <c r="J14" s="51">
        <f t="shared" si="2"/>
        <v>17.866435385949696</v>
      </c>
      <c r="K14" s="66">
        <v>56</v>
      </c>
      <c r="L14" s="32">
        <f t="shared" si="3"/>
        <v>23.660714285714285</v>
      </c>
      <c r="M14" s="33">
        <f t="shared" si="4"/>
        <v>68.030314228625997</v>
      </c>
    </row>
    <row r="15" spans="1:13" s="1" customFormat="1">
      <c r="A15" s="24">
        <v>6</v>
      </c>
      <c r="B15" s="10" t="s">
        <v>45</v>
      </c>
      <c r="C15" s="11" t="s">
        <v>46</v>
      </c>
      <c r="D15" s="9" t="s">
        <v>57</v>
      </c>
      <c r="E15" s="68">
        <v>12</v>
      </c>
      <c r="F15" s="35">
        <f t="shared" si="0"/>
        <v>9.375</v>
      </c>
      <c r="G15" s="67">
        <v>6.9</v>
      </c>
      <c r="H15" s="34">
        <f t="shared" si="1"/>
        <v>21.835443037974681</v>
      </c>
      <c r="I15" s="69">
        <v>24.92</v>
      </c>
      <c r="J15" s="51">
        <f t="shared" si="2"/>
        <v>24.79935794542536</v>
      </c>
      <c r="K15" s="66">
        <v>58</v>
      </c>
      <c r="L15" s="32">
        <f t="shared" si="3"/>
        <v>22.844827586206897</v>
      </c>
      <c r="M15" s="33">
        <f t="shared" si="4"/>
        <v>78.854628569606945</v>
      </c>
    </row>
    <row r="16" spans="1:13">
      <c r="A16" s="24">
        <v>7</v>
      </c>
      <c r="B16" s="10" t="s">
        <v>45</v>
      </c>
      <c r="C16" s="11" t="s">
        <v>47</v>
      </c>
      <c r="D16" s="9" t="s">
        <v>59</v>
      </c>
      <c r="E16" s="68">
        <v>9</v>
      </c>
      <c r="F16" s="35">
        <f t="shared" si="0"/>
        <v>7.03125</v>
      </c>
      <c r="G16" s="67">
        <v>7.9</v>
      </c>
      <c r="H16" s="34">
        <f t="shared" si="1"/>
        <v>25</v>
      </c>
      <c r="I16" s="69">
        <v>24.72</v>
      </c>
      <c r="J16" s="51">
        <f t="shared" si="2"/>
        <v>25</v>
      </c>
      <c r="K16" s="66">
        <v>53</v>
      </c>
      <c r="L16" s="32">
        <f t="shared" si="3"/>
        <v>25</v>
      </c>
      <c r="M16" s="33">
        <f t="shared" si="4"/>
        <v>82.03125</v>
      </c>
    </row>
    <row r="17" spans="1:13">
      <c r="A17" s="24">
        <v>8</v>
      </c>
      <c r="B17" s="10" t="s">
        <v>45</v>
      </c>
      <c r="C17" s="11" t="s">
        <v>48</v>
      </c>
      <c r="D17" s="9" t="s">
        <v>56</v>
      </c>
      <c r="E17" s="68">
        <v>11</v>
      </c>
      <c r="F17" s="35">
        <f t="shared" ref="F17:F39" si="5">F$3*E17/F$4</f>
        <v>8.59375</v>
      </c>
      <c r="G17" s="67">
        <v>7.5</v>
      </c>
      <c r="H17" s="34">
        <f t="shared" si="1"/>
        <v>23.734177215189874</v>
      </c>
      <c r="I17" s="69">
        <v>27.4</v>
      </c>
      <c r="J17" s="51">
        <f t="shared" si="2"/>
        <v>22.554744525547445</v>
      </c>
      <c r="K17" s="66">
        <v>55</v>
      </c>
      <c r="L17" s="32">
        <f t="shared" si="3"/>
        <v>24.09090909090909</v>
      </c>
      <c r="M17" s="33">
        <f t="shared" si="4"/>
        <v>78.973580831646416</v>
      </c>
    </row>
    <row r="18" spans="1:13">
      <c r="A18" s="24">
        <v>9</v>
      </c>
      <c r="B18" s="10" t="s">
        <v>49</v>
      </c>
      <c r="C18" s="11" t="s">
        <v>50</v>
      </c>
      <c r="D18" s="9" t="s">
        <v>65</v>
      </c>
      <c r="E18" s="68">
        <v>10</v>
      </c>
      <c r="F18" s="35">
        <f t="shared" si="5"/>
        <v>7.8125</v>
      </c>
      <c r="G18" s="67">
        <v>6.4</v>
      </c>
      <c r="H18" s="34">
        <f t="shared" si="1"/>
        <v>20.253164556962023</v>
      </c>
      <c r="I18" s="69">
        <v>35.020000000000003</v>
      </c>
      <c r="J18" s="51">
        <f t="shared" si="2"/>
        <v>17.647058823529409</v>
      </c>
      <c r="K18" s="66">
        <v>61</v>
      </c>
      <c r="L18" s="32">
        <f t="shared" si="3"/>
        <v>21.721311475409838</v>
      </c>
      <c r="M18" s="33">
        <f t="shared" si="4"/>
        <v>67.434034855901274</v>
      </c>
    </row>
    <row r="19" spans="1:13">
      <c r="A19" s="24">
        <v>10</v>
      </c>
      <c r="B19" s="10" t="s">
        <v>49</v>
      </c>
      <c r="C19" s="11" t="s">
        <v>51</v>
      </c>
      <c r="D19" s="9" t="s">
        <v>55</v>
      </c>
      <c r="E19" s="68">
        <v>10</v>
      </c>
      <c r="F19" s="35">
        <f t="shared" si="5"/>
        <v>7.8125</v>
      </c>
      <c r="G19" s="67">
        <v>6.2</v>
      </c>
      <c r="H19" s="34">
        <f t="shared" si="1"/>
        <v>19.62025316455696</v>
      </c>
      <c r="I19" s="69">
        <v>25.77</v>
      </c>
      <c r="J19" s="51">
        <f t="shared" si="2"/>
        <v>23.981373690337602</v>
      </c>
      <c r="K19" s="66">
        <v>59</v>
      </c>
      <c r="L19" s="32">
        <f t="shared" si="3"/>
        <v>22.457627118644069</v>
      </c>
      <c r="M19" s="33">
        <f t="shared" si="4"/>
        <v>73.871753973538631</v>
      </c>
    </row>
    <row r="20" spans="1:13">
      <c r="A20" s="24">
        <v>11</v>
      </c>
      <c r="B20" s="10" t="s">
        <v>49</v>
      </c>
      <c r="C20" s="11" t="s">
        <v>52</v>
      </c>
      <c r="D20" s="9" t="s">
        <v>61</v>
      </c>
      <c r="E20" s="68">
        <v>9</v>
      </c>
      <c r="F20" s="35">
        <f t="shared" si="5"/>
        <v>7.03125</v>
      </c>
      <c r="G20" s="67">
        <v>6</v>
      </c>
      <c r="H20" s="34">
        <f t="shared" si="1"/>
        <v>18.987341772151897</v>
      </c>
      <c r="I20" s="69">
        <v>32.97</v>
      </c>
      <c r="J20" s="51">
        <f t="shared" si="2"/>
        <v>18.744313011828936</v>
      </c>
      <c r="K20" s="66">
        <v>73</v>
      </c>
      <c r="L20" s="32">
        <f t="shared" si="3"/>
        <v>18.150684931506849</v>
      </c>
      <c r="M20" s="33">
        <f t="shared" si="4"/>
        <v>62.913589715487674</v>
      </c>
    </row>
    <row r="21" spans="1:13">
      <c r="A21" s="24">
        <v>12</v>
      </c>
      <c r="B21" s="10" t="s">
        <v>49</v>
      </c>
      <c r="C21" s="11" t="s">
        <v>53</v>
      </c>
      <c r="D21" s="9" t="s">
        <v>62</v>
      </c>
      <c r="E21" s="68">
        <v>6</v>
      </c>
      <c r="F21" s="35">
        <f t="shared" si="5"/>
        <v>4.6875</v>
      </c>
      <c r="G21" s="67">
        <v>6.7</v>
      </c>
      <c r="H21" s="34">
        <f t="shared" si="1"/>
        <v>21.202531645569618</v>
      </c>
      <c r="I21" s="69">
        <v>34.549999999999997</v>
      </c>
      <c r="J21" s="51">
        <f t="shared" si="2"/>
        <v>17.887120115774241</v>
      </c>
      <c r="K21" s="66">
        <v>84</v>
      </c>
      <c r="L21" s="32">
        <f t="shared" si="3"/>
        <v>15.773809523809524</v>
      </c>
      <c r="M21" s="33">
        <f t="shared" si="4"/>
        <v>59.550961285153384</v>
      </c>
    </row>
    <row r="22" spans="1:13">
      <c r="A22" s="24">
        <v>13</v>
      </c>
      <c r="B22" s="10"/>
      <c r="C22" s="11"/>
      <c r="D22" s="9"/>
      <c r="E22" s="68"/>
      <c r="F22" s="35">
        <v>0</v>
      </c>
      <c r="G22" s="67"/>
      <c r="H22" s="34">
        <f t="shared" si="1"/>
        <v>0</v>
      </c>
      <c r="I22" s="69"/>
      <c r="J22" s="51">
        <f t="shared" si="2"/>
        <v>0</v>
      </c>
      <c r="K22" s="66"/>
      <c r="L22" s="32">
        <f t="shared" si="3"/>
        <v>0</v>
      </c>
      <c r="M22" s="33">
        <f t="shared" si="4"/>
        <v>0</v>
      </c>
    </row>
    <row r="23" spans="1:13">
      <c r="A23" s="24">
        <v>14</v>
      </c>
      <c r="B23" s="10"/>
      <c r="C23" s="11"/>
      <c r="D23" s="9"/>
      <c r="E23" s="68"/>
      <c r="F23" s="35">
        <v>0</v>
      </c>
      <c r="G23" s="67"/>
      <c r="H23" s="34">
        <f t="shared" si="1"/>
        <v>0</v>
      </c>
      <c r="I23" s="69"/>
      <c r="J23" s="51">
        <f t="shared" si="2"/>
        <v>0</v>
      </c>
      <c r="K23" s="66"/>
      <c r="L23" s="32">
        <f t="shared" si="3"/>
        <v>0</v>
      </c>
      <c r="M23" s="33">
        <f t="shared" si="4"/>
        <v>0</v>
      </c>
    </row>
    <row r="24" spans="1:13">
      <c r="A24" s="24">
        <v>15</v>
      </c>
      <c r="B24" s="10"/>
      <c r="C24" s="11"/>
      <c r="D24" s="9"/>
      <c r="E24" s="68"/>
      <c r="F24" s="35">
        <f t="shared" si="5"/>
        <v>0</v>
      </c>
      <c r="G24" s="67"/>
      <c r="H24" s="34">
        <f t="shared" si="1"/>
        <v>0</v>
      </c>
      <c r="I24" s="69"/>
      <c r="J24" s="51">
        <f t="shared" si="2"/>
        <v>0</v>
      </c>
      <c r="K24" s="66"/>
      <c r="L24" s="32">
        <f t="shared" si="3"/>
        <v>0</v>
      </c>
      <c r="M24" s="33">
        <f t="shared" si="4"/>
        <v>0</v>
      </c>
    </row>
    <row r="25" spans="1:13">
      <c r="A25" s="24">
        <v>16</v>
      </c>
      <c r="B25" s="10"/>
      <c r="C25" s="11"/>
      <c r="D25" s="9"/>
      <c r="E25" s="68"/>
      <c r="F25" s="35">
        <f t="shared" si="5"/>
        <v>0</v>
      </c>
      <c r="G25" s="67"/>
      <c r="H25" s="34">
        <f t="shared" si="1"/>
        <v>0</v>
      </c>
      <c r="I25" s="69"/>
      <c r="J25" s="51">
        <f t="shared" si="2"/>
        <v>0</v>
      </c>
      <c r="K25" s="66"/>
      <c r="L25" s="32">
        <f t="shared" si="3"/>
        <v>0</v>
      </c>
      <c r="M25" s="33">
        <f t="shared" si="4"/>
        <v>0</v>
      </c>
    </row>
    <row r="26" spans="1:13">
      <c r="A26" s="24">
        <v>17</v>
      </c>
      <c r="B26" s="10"/>
      <c r="C26" s="11"/>
      <c r="D26" s="9"/>
      <c r="E26" s="68"/>
      <c r="F26" s="35">
        <f t="shared" si="5"/>
        <v>0</v>
      </c>
      <c r="G26" s="67"/>
      <c r="H26" s="34">
        <f t="shared" si="1"/>
        <v>0</v>
      </c>
      <c r="I26" s="69"/>
      <c r="J26" s="51">
        <f t="shared" si="2"/>
        <v>0</v>
      </c>
      <c r="K26" s="66"/>
      <c r="L26" s="32">
        <f t="shared" si="3"/>
        <v>0</v>
      </c>
      <c r="M26" s="33">
        <f t="shared" si="4"/>
        <v>0</v>
      </c>
    </row>
    <row r="27" spans="1:13">
      <c r="A27" s="24">
        <v>18</v>
      </c>
      <c r="B27" s="10"/>
      <c r="C27" s="11"/>
      <c r="D27" s="9"/>
      <c r="E27" s="68"/>
      <c r="F27" s="35">
        <f t="shared" si="5"/>
        <v>0</v>
      </c>
      <c r="G27" s="67"/>
      <c r="H27" s="34">
        <f t="shared" si="1"/>
        <v>0</v>
      </c>
      <c r="I27" s="69"/>
      <c r="J27" s="51">
        <f t="shared" si="2"/>
        <v>0</v>
      </c>
      <c r="K27" s="66"/>
      <c r="L27" s="32">
        <f t="shared" si="3"/>
        <v>0</v>
      </c>
      <c r="M27" s="33">
        <f t="shared" si="4"/>
        <v>0</v>
      </c>
    </row>
    <row r="28" spans="1:13">
      <c r="A28" s="24">
        <v>19</v>
      </c>
      <c r="B28" s="10"/>
      <c r="C28" s="11"/>
      <c r="D28" s="9"/>
      <c r="E28" s="68"/>
      <c r="F28" s="35">
        <f t="shared" si="5"/>
        <v>0</v>
      </c>
      <c r="G28" s="67"/>
      <c r="H28" s="34">
        <f t="shared" si="1"/>
        <v>0</v>
      </c>
      <c r="I28" s="69"/>
      <c r="J28" s="51">
        <f t="shared" si="2"/>
        <v>0</v>
      </c>
      <c r="K28" s="66"/>
      <c r="L28" s="32">
        <f t="shared" si="3"/>
        <v>0</v>
      </c>
      <c r="M28" s="33">
        <f t="shared" si="4"/>
        <v>0</v>
      </c>
    </row>
    <row r="29" spans="1:13">
      <c r="A29" s="24">
        <v>20</v>
      </c>
      <c r="B29" s="10"/>
      <c r="C29" s="11"/>
      <c r="D29" s="9"/>
      <c r="E29" s="68"/>
      <c r="F29" s="35">
        <f t="shared" si="5"/>
        <v>0</v>
      </c>
      <c r="G29" s="67"/>
      <c r="H29" s="34">
        <f t="shared" si="1"/>
        <v>0</v>
      </c>
      <c r="I29" s="69"/>
      <c r="J29" s="51">
        <f t="shared" si="2"/>
        <v>0</v>
      </c>
      <c r="K29" s="66"/>
      <c r="L29" s="32">
        <f t="shared" si="3"/>
        <v>0</v>
      </c>
      <c r="M29" s="33">
        <f t="shared" si="4"/>
        <v>0</v>
      </c>
    </row>
    <row r="30" spans="1:13">
      <c r="A30" s="24">
        <v>21</v>
      </c>
      <c r="B30" s="10"/>
      <c r="C30" s="11"/>
      <c r="D30" s="9"/>
      <c r="E30" s="68"/>
      <c r="F30" s="35">
        <f t="shared" si="5"/>
        <v>0</v>
      </c>
      <c r="G30" s="67"/>
      <c r="H30" s="34">
        <f t="shared" si="1"/>
        <v>0</v>
      </c>
      <c r="I30" s="69"/>
      <c r="J30" s="51">
        <f t="shared" si="2"/>
        <v>0</v>
      </c>
      <c r="K30" s="66"/>
      <c r="L30" s="32">
        <f t="shared" si="3"/>
        <v>0</v>
      </c>
      <c r="M30" s="33">
        <f t="shared" si="4"/>
        <v>0</v>
      </c>
    </row>
    <row r="31" spans="1:13">
      <c r="A31" s="24">
        <v>22</v>
      </c>
      <c r="B31" s="10"/>
      <c r="C31" s="11"/>
      <c r="D31" s="9"/>
      <c r="E31" s="68"/>
      <c r="F31" s="35">
        <f t="shared" si="5"/>
        <v>0</v>
      </c>
      <c r="G31" s="67"/>
      <c r="H31" s="34">
        <f t="shared" si="1"/>
        <v>0</v>
      </c>
      <c r="I31" s="69"/>
      <c r="J31" s="51">
        <f t="shared" si="2"/>
        <v>0</v>
      </c>
      <c r="K31" s="66"/>
      <c r="L31" s="32">
        <f t="shared" si="3"/>
        <v>0</v>
      </c>
      <c r="M31" s="33">
        <f t="shared" si="4"/>
        <v>0</v>
      </c>
    </row>
    <row r="32" spans="1:13">
      <c r="A32" s="24">
        <v>23</v>
      </c>
      <c r="B32" s="10"/>
      <c r="C32" s="11"/>
      <c r="D32" s="9"/>
      <c r="E32" s="68"/>
      <c r="F32" s="35">
        <f t="shared" si="5"/>
        <v>0</v>
      </c>
      <c r="G32" s="67"/>
      <c r="H32" s="34">
        <f t="shared" si="1"/>
        <v>0</v>
      </c>
      <c r="I32" s="69"/>
      <c r="J32" s="51">
        <f t="shared" si="2"/>
        <v>0</v>
      </c>
      <c r="K32" s="66"/>
      <c r="L32" s="32">
        <f t="shared" si="3"/>
        <v>0</v>
      </c>
      <c r="M32" s="33">
        <f t="shared" si="4"/>
        <v>0</v>
      </c>
    </row>
    <row r="33" spans="1:13">
      <c r="A33" s="24">
        <v>24</v>
      </c>
      <c r="B33" s="10"/>
      <c r="C33" s="11"/>
      <c r="D33" s="9"/>
      <c r="E33" s="68"/>
      <c r="F33" s="35">
        <f t="shared" ref="F33" si="6">F$3*E33/F$4</f>
        <v>0</v>
      </c>
      <c r="G33" s="67"/>
      <c r="H33" s="34">
        <f t="shared" si="1"/>
        <v>0</v>
      </c>
      <c r="I33" s="69"/>
      <c r="J33" s="51">
        <f t="shared" si="2"/>
        <v>0</v>
      </c>
      <c r="K33" s="66"/>
      <c r="L33" s="32">
        <f t="shared" si="3"/>
        <v>0</v>
      </c>
      <c r="M33" s="33">
        <f t="shared" si="4"/>
        <v>0</v>
      </c>
    </row>
    <row r="34" spans="1:13">
      <c r="A34" s="24">
        <v>25</v>
      </c>
      <c r="B34" s="10"/>
      <c r="C34" s="11"/>
      <c r="D34" s="9"/>
      <c r="E34" s="68"/>
      <c r="F34" s="35">
        <f t="shared" si="5"/>
        <v>0</v>
      </c>
      <c r="G34" s="67"/>
      <c r="H34" s="34">
        <f t="shared" si="1"/>
        <v>0</v>
      </c>
      <c r="I34" s="69"/>
      <c r="J34" s="51">
        <f t="shared" si="2"/>
        <v>0</v>
      </c>
      <c r="K34" s="66"/>
      <c r="L34" s="32">
        <f t="shared" si="3"/>
        <v>0</v>
      </c>
      <c r="M34" s="33">
        <f t="shared" si="4"/>
        <v>0</v>
      </c>
    </row>
    <row r="35" spans="1:13">
      <c r="A35" s="24">
        <v>26</v>
      </c>
      <c r="B35" s="10"/>
      <c r="C35" s="11"/>
      <c r="D35" s="9"/>
      <c r="E35" s="68"/>
      <c r="F35" s="35">
        <f t="shared" si="5"/>
        <v>0</v>
      </c>
      <c r="G35" s="67"/>
      <c r="H35" s="34">
        <f t="shared" si="1"/>
        <v>0</v>
      </c>
      <c r="I35" s="69"/>
      <c r="J35" s="51">
        <f t="shared" si="2"/>
        <v>0</v>
      </c>
      <c r="K35" s="66"/>
      <c r="L35" s="32">
        <f t="shared" si="3"/>
        <v>0</v>
      </c>
      <c r="M35" s="33">
        <f t="shared" si="4"/>
        <v>0</v>
      </c>
    </row>
    <row r="36" spans="1:13">
      <c r="A36" s="24">
        <v>27</v>
      </c>
      <c r="B36" s="10"/>
      <c r="C36" s="11"/>
      <c r="D36" s="9"/>
      <c r="E36" s="68"/>
      <c r="F36" s="35">
        <f t="shared" si="5"/>
        <v>0</v>
      </c>
      <c r="G36" s="67"/>
      <c r="H36" s="34">
        <f t="shared" si="1"/>
        <v>0</v>
      </c>
      <c r="I36" s="69"/>
      <c r="J36" s="51">
        <f t="shared" si="2"/>
        <v>0</v>
      </c>
      <c r="K36" s="66"/>
      <c r="L36" s="32">
        <f t="shared" si="3"/>
        <v>0</v>
      </c>
      <c r="M36" s="33">
        <f t="shared" si="4"/>
        <v>0</v>
      </c>
    </row>
    <row r="37" spans="1:13">
      <c r="A37" s="24">
        <v>28</v>
      </c>
      <c r="B37" s="10"/>
      <c r="C37" s="11"/>
      <c r="D37" s="9"/>
      <c r="E37" s="68"/>
      <c r="F37" s="35">
        <f t="shared" si="5"/>
        <v>0</v>
      </c>
      <c r="G37" s="67"/>
      <c r="H37" s="34">
        <f t="shared" si="1"/>
        <v>0</v>
      </c>
      <c r="I37" s="69"/>
      <c r="J37" s="51">
        <f t="shared" si="2"/>
        <v>0</v>
      </c>
      <c r="K37" s="66"/>
      <c r="L37" s="32">
        <f t="shared" si="3"/>
        <v>0</v>
      </c>
      <c r="M37" s="33">
        <f t="shared" si="4"/>
        <v>0</v>
      </c>
    </row>
    <row r="38" spans="1:13">
      <c r="A38" s="24">
        <v>29</v>
      </c>
      <c r="B38" s="10"/>
      <c r="C38" s="11"/>
      <c r="D38" s="9"/>
      <c r="E38" s="68"/>
      <c r="F38" s="35">
        <f t="shared" si="5"/>
        <v>0</v>
      </c>
      <c r="G38" s="67"/>
      <c r="H38" s="34">
        <f t="shared" si="1"/>
        <v>0</v>
      </c>
      <c r="I38" s="69"/>
      <c r="J38" s="51">
        <f t="shared" si="2"/>
        <v>0</v>
      </c>
      <c r="K38" s="66"/>
      <c r="L38" s="32">
        <f t="shared" si="3"/>
        <v>0</v>
      </c>
      <c r="M38" s="33">
        <f t="shared" si="4"/>
        <v>0</v>
      </c>
    </row>
    <row r="39" spans="1:13">
      <c r="A39" s="24">
        <v>30</v>
      </c>
      <c r="B39" s="10"/>
      <c r="C39" s="11"/>
      <c r="D39" s="9"/>
      <c r="E39" s="68"/>
      <c r="F39" s="35">
        <f t="shared" si="5"/>
        <v>0</v>
      </c>
      <c r="G39" s="67"/>
      <c r="H39" s="34">
        <f t="shared" si="1"/>
        <v>0</v>
      </c>
      <c r="I39" s="69"/>
      <c r="J39" s="51">
        <f t="shared" si="2"/>
        <v>0</v>
      </c>
      <c r="K39" s="66"/>
      <c r="L39" s="32">
        <f t="shared" si="3"/>
        <v>0</v>
      </c>
      <c r="M39" s="33">
        <f t="shared" si="4"/>
        <v>0</v>
      </c>
    </row>
    <row r="40" spans="1:13">
      <c r="A40" s="24">
        <v>31</v>
      </c>
      <c r="B40" s="10"/>
      <c r="C40" s="11"/>
      <c r="D40" s="9"/>
      <c r="E40" s="68"/>
      <c r="F40" s="35">
        <f>F$3*E40/F$4</f>
        <v>0</v>
      </c>
      <c r="G40" s="67"/>
      <c r="H40" s="34">
        <f t="shared" si="1"/>
        <v>0</v>
      </c>
      <c r="I40" s="69"/>
      <c r="J40" s="51">
        <f t="shared" si="2"/>
        <v>0</v>
      </c>
      <c r="K40" s="66"/>
      <c r="L40" s="32">
        <f t="shared" si="3"/>
        <v>0</v>
      </c>
      <c r="M40" s="33">
        <f t="shared" si="4"/>
        <v>0</v>
      </c>
    </row>
    <row r="41" spans="1:13">
      <c r="A41" s="24">
        <v>32</v>
      </c>
      <c r="B41" s="10"/>
      <c r="C41" s="11"/>
      <c r="D41" s="9"/>
      <c r="E41" s="68"/>
      <c r="F41" s="35">
        <f t="shared" ref="F41:F49" si="7">F$3*E41/F$4</f>
        <v>0</v>
      </c>
      <c r="G41" s="67"/>
      <c r="H41" s="34">
        <f t="shared" si="1"/>
        <v>0</v>
      </c>
      <c r="I41" s="69"/>
      <c r="J41" s="51">
        <f t="shared" si="2"/>
        <v>0</v>
      </c>
      <c r="K41" s="66"/>
      <c r="L41" s="32">
        <f t="shared" si="3"/>
        <v>0</v>
      </c>
      <c r="M41" s="33">
        <f t="shared" si="4"/>
        <v>0</v>
      </c>
    </row>
    <row r="42" spans="1:13">
      <c r="A42" s="24">
        <v>33</v>
      </c>
      <c r="B42" s="10"/>
      <c r="C42" s="11"/>
      <c r="D42" s="9"/>
      <c r="E42" s="68"/>
      <c r="F42" s="35">
        <f t="shared" si="7"/>
        <v>0</v>
      </c>
      <c r="G42" s="67"/>
      <c r="H42" s="34">
        <f t="shared" si="1"/>
        <v>0</v>
      </c>
      <c r="I42" s="69"/>
      <c r="J42" s="51">
        <f t="shared" si="2"/>
        <v>0</v>
      </c>
      <c r="K42" s="66"/>
      <c r="L42" s="32">
        <f t="shared" si="3"/>
        <v>0</v>
      </c>
      <c r="M42" s="33">
        <f t="shared" si="4"/>
        <v>0</v>
      </c>
    </row>
    <row r="43" spans="1:13">
      <c r="A43" s="24">
        <v>34</v>
      </c>
      <c r="B43" s="10"/>
      <c r="C43" s="11"/>
      <c r="D43" s="9"/>
      <c r="E43" s="68"/>
      <c r="F43" s="35">
        <f t="shared" si="7"/>
        <v>0</v>
      </c>
      <c r="G43" s="67"/>
      <c r="H43" s="34">
        <f t="shared" si="1"/>
        <v>0</v>
      </c>
      <c r="I43" s="69"/>
      <c r="J43" s="51">
        <f t="shared" si="2"/>
        <v>0</v>
      </c>
      <c r="K43" s="66"/>
      <c r="L43" s="32">
        <f t="shared" si="3"/>
        <v>0</v>
      </c>
      <c r="M43" s="33">
        <f t="shared" si="4"/>
        <v>0</v>
      </c>
    </row>
    <row r="44" spans="1:13">
      <c r="A44" s="24">
        <v>35</v>
      </c>
      <c r="B44" s="10"/>
      <c r="C44" s="11"/>
      <c r="D44" s="9"/>
      <c r="E44" s="68"/>
      <c r="F44" s="35">
        <f t="shared" si="7"/>
        <v>0</v>
      </c>
      <c r="G44" s="67"/>
      <c r="H44" s="34">
        <f t="shared" si="1"/>
        <v>0</v>
      </c>
      <c r="I44" s="69"/>
      <c r="J44" s="51">
        <f t="shared" si="2"/>
        <v>0</v>
      </c>
      <c r="K44" s="66"/>
      <c r="L44" s="32">
        <f t="shared" si="3"/>
        <v>0</v>
      </c>
      <c r="M44" s="33">
        <f t="shared" si="4"/>
        <v>0</v>
      </c>
    </row>
    <row r="45" spans="1:13">
      <c r="A45" s="24">
        <v>36</v>
      </c>
      <c r="B45" s="10"/>
      <c r="C45" s="11"/>
      <c r="D45" s="9"/>
      <c r="E45" s="68"/>
      <c r="F45" s="35">
        <f t="shared" si="7"/>
        <v>0</v>
      </c>
      <c r="G45" s="67"/>
      <c r="H45" s="34">
        <f t="shared" si="1"/>
        <v>0</v>
      </c>
      <c r="I45" s="69"/>
      <c r="J45" s="51">
        <f t="shared" si="2"/>
        <v>0</v>
      </c>
      <c r="K45" s="66"/>
      <c r="L45" s="32">
        <f t="shared" si="3"/>
        <v>0</v>
      </c>
      <c r="M45" s="33">
        <f t="shared" si="4"/>
        <v>0</v>
      </c>
    </row>
    <row r="46" spans="1:13">
      <c r="A46" s="24">
        <v>37</v>
      </c>
      <c r="B46" s="10"/>
      <c r="C46" s="11"/>
      <c r="D46" s="9"/>
      <c r="E46" s="68"/>
      <c r="F46" s="35">
        <f t="shared" si="7"/>
        <v>0</v>
      </c>
      <c r="G46" s="67"/>
      <c r="H46" s="34">
        <f t="shared" si="1"/>
        <v>0</v>
      </c>
      <c r="I46" s="69"/>
      <c r="J46" s="51">
        <f t="shared" si="2"/>
        <v>0</v>
      </c>
      <c r="K46" s="66"/>
      <c r="L46" s="32">
        <f t="shared" si="3"/>
        <v>0</v>
      </c>
      <c r="M46" s="33">
        <f t="shared" si="4"/>
        <v>0</v>
      </c>
    </row>
    <row r="47" spans="1:13">
      <c r="A47" s="24">
        <v>38</v>
      </c>
      <c r="B47" s="10"/>
      <c r="C47" s="11"/>
      <c r="D47" s="9"/>
      <c r="E47" s="68"/>
      <c r="F47" s="35">
        <f t="shared" si="7"/>
        <v>0</v>
      </c>
      <c r="G47" s="67"/>
      <c r="H47" s="34">
        <f t="shared" si="1"/>
        <v>0</v>
      </c>
      <c r="I47" s="69"/>
      <c r="J47" s="51">
        <f t="shared" si="2"/>
        <v>0</v>
      </c>
      <c r="K47" s="66"/>
      <c r="L47" s="32">
        <f t="shared" si="3"/>
        <v>0</v>
      </c>
      <c r="M47" s="33">
        <f t="shared" si="4"/>
        <v>0</v>
      </c>
    </row>
    <row r="48" spans="1:13">
      <c r="A48" s="24">
        <v>39</v>
      </c>
      <c r="B48" s="10"/>
      <c r="C48" s="11"/>
      <c r="D48" s="9"/>
      <c r="E48" s="68"/>
      <c r="F48" s="35">
        <f t="shared" si="7"/>
        <v>0</v>
      </c>
      <c r="G48" s="67"/>
      <c r="H48" s="34">
        <f t="shared" si="1"/>
        <v>0</v>
      </c>
      <c r="I48" s="69"/>
      <c r="J48" s="51">
        <f t="shared" si="2"/>
        <v>0</v>
      </c>
      <c r="K48" s="66"/>
      <c r="L48" s="32">
        <f t="shared" si="3"/>
        <v>0</v>
      </c>
      <c r="M48" s="33">
        <f t="shared" si="4"/>
        <v>0</v>
      </c>
    </row>
    <row r="49" spans="1:13">
      <c r="A49" s="24">
        <v>40</v>
      </c>
      <c r="B49" s="10"/>
      <c r="C49" s="11"/>
      <c r="D49" s="9"/>
      <c r="E49" s="68"/>
      <c r="F49" s="35">
        <f t="shared" si="7"/>
        <v>0</v>
      </c>
      <c r="G49" s="67"/>
      <c r="H49" s="34">
        <f t="shared" si="1"/>
        <v>0</v>
      </c>
      <c r="I49" s="69"/>
      <c r="J49" s="51">
        <f t="shared" si="2"/>
        <v>0</v>
      </c>
      <c r="K49" s="66"/>
      <c r="L49" s="32">
        <f t="shared" si="3"/>
        <v>0</v>
      </c>
      <c r="M49" s="33">
        <f t="shared" si="4"/>
        <v>0</v>
      </c>
    </row>
    <row r="50" spans="1:13">
      <c r="A50" s="24">
        <v>41</v>
      </c>
      <c r="B50" s="10"/>
      <c r="C50" s="11"/>
      <c r="D50" s="9"/>
      <c r="E50" s="68"/>
      <c r="F50" s="35">
        <f t="shared" ref="F50:F69" si="8">F$3*E50/F$4</f>
        <v>0</v>
      </c>
      <c r="G50" s="67"/>
      <c r="H50" s="34">
        <f t="shared" si="1"/>
        <v>0</v>
      </c>
      <c r="I50" s="69"/>
      <c r="J50" s="51">
        <f t="shared" si="2"/>
        <v>0</v>
      </c>
      <c r="K50" s="66"/>
      <c r="L50" s="32">
        <f t="shared" si="3"/>
        <v>0</v>
      </c>
      <c r="M50" s="33">
        <f t="shared" si="4"/>
        <v>0</v>
      </c>
    </row>
    <row r="51" spans="1:13">
      <c r="A51" s="24">
        <v>42</v>
      </c>
      <c r="B51" s="10"/>
      <c r="C51" s="11"/>
      <c r="D51" s="9"/>
      <c r="E51" s="68"/>
      <c r="F51" s="35">
        <f t="shared" si="8"/>
        <v>0</v>
      </c>
      <c r="G51" s="67"/>
      <c r="H51" s="34">
        <f t="shared" si="1"/>
        <v>0</v>
      </c>
      <c r="I51" s="69"/>
      <c r="J51" s="51">
        <f t="shared" si="2"/>
        <v>0</v>
      </c>
      <c r="K51" s="66"/>
      <c r="L51" s="32">
        <f t="shared" si="3"/>
        <v>0</v>
      </c>
      <c r="M51" s="33">
        <f t="shared" si="4"/>
        <v>0</v>
      </c>
    </row>
    <row r="52" spans="1:13">
      <c r="A52" s="24">
        <v>43</v>
      </c>
      <c r="B52" s="10"/>
      <c r="C52" s="11"/>
      <c r="D52" s="9"/>
      <c r="E52" s="68"/>
      <c r="F52" s="35">
        <f t="shared" si="8"/>
        <v>0</v>
      </c>
      <c r="G52" s="67"/>
      <c r="H52" s="34">
        <f t="shared" si="1"/>
        <v>0</v>
      </c>
      <c r="I52" s="69"/>
      <c r="J52" s="51">
        <f t="shared" si="2"/>
        <v>0</v>
      </c>
      <c r="K52" s="66"/>
      <c r="L52" s="32">
        <f t="shared" si="3"/>
        <v>0</v>
      </c>
      <c r="M52" s="33">
        <f t="shared" si="4"/>
        <v>0</v>
      </c>
    </row>
    <row r="53" spans="1:13">
      <c r="A53" s="24">
        <v>44</v>
      </c>
      <c r="B53" s="10"/>
      <c r="C53" s="11"/>
      <c r="D53" s="9"/>
      <c r="E53" s="68"/>
      <c r="F53" s="35">
        <f t="shared" si="8"/>
        <v>0</v>
      </c>
      <c r="G53" s="67"/>
      <c r="H53" s="34">
        <f t="shared" si="1"/>
        <v>0</v>
      </c>
      <c r="I53" s="69"/>
      <c r="J53" s="51">
        <f t="shared" si="2"/>
        <v>0</v>
      </c>
      <c r="K53" s="66"/>
      <c r="L53" s="32">
        <f t="shared" si="3"/>
        <v>0</v>
      </c>
      <c r="M53" s="33">
        <f t="shared" si="4"/>
        <v>0</v>
      </c>
    </row>
    <row r="54" spans="1:13">
      <c r="A54" s="24">
        <v>45</v>
      </c>
      <c r="B54" s="10"/>
      <c r="C54" s="11"/>
      <c r="D54" s="9"/>
      <c r="E54" s="68"/>
      <c r="F54" s="35">
        <f t="shared" si="8"/>
        <v>0</v>
      </c>
      <c r="G54" s="67"/>
      <c r="H54" s="34">
        <f t="shared" si="1"/>
        <v>0</v>
      </c>
      <c r="I54" s="69"/>
      <c r="J54" s="51">
        <f t="shared" si="2"/>
        <v>0</v>
      </c>
      <c r="K54" s="66"/>
      <c r="L54" s="32">
        <f t="shared" si="3"/>
        <v>0</v>
      </c>
      <c r="M54" s="33">
        <f t="shared" si="4"/>
        <v>0</v>
      </c>
    </row>
    <row r="55" spans="1:13">
      <c r="A55" s="24">
        <v>46</v>
      </c>
      <c r="B55" s="10"/>
      <c r="C55" s="11"/>
      <c r="D55" s="9"/>
      <c r="E55" s="68"/>
      <c r="F55" s="35">
        <f t="shared" si="8"/>
        <v>0</v>
      </c>
      <c r="G55" s="67"/>
      <c r="H55" s="34">
        <f t="shared" si="1"/>
        <v>0</v>
      </c>
      <c r="I55" s="69"/>
      <c r="J55" s="51">
        <f t="shared" si="2"/>
        <v>0</v>
      </c>
      <c r="K55" s="66"/>
      <c r="L55" s="32">
        <f t="shared" si="3"/>
        <v>0</v>
      </c>
      <c r="M55" s="33">
        <f t="shared" si="4"/>
        <v>0</v>
      </c>
    </row>
    <row r="56" spans="1:13">
      <c r="A56" s="24">
        <v>47</v>
      </c>
      <c r="B56" s="10"/>
      <c r="C56" s="11"/>
      <c r="D56" s="9"/>
      <c r="E56" s="68"/>
      <c r="F56" s="35">
        <f t="shared" si="8"/>
        <v>0</v>
      </c>
      <c r="G56" s="67"/>
      <c r="H56" s="34">
        <f t="shared" si="1"/>
        <v>0</v>
      </c>
      <c r="I56" s="69"/>
      <c r="J56" s="51">
        <f t="shared" si="2"/>
        <v>0</v>
      </c>
      <c r="K56" s="66"/>
      <c r="L56" s="32">
        <f t="shared" si="3"/>
        <v>0</v>
      </c>
      <c r="M56" s="33">
        <f t="shared" si="4"/>
        <v>0</v>
      </c>
    </row>
    <row r="57" spans="1:13">
      <c r="A57" s="24">
        <v>48</v>
      </c>
      <c r="B57" s="10"/>
      <c r="C57" s="11"/>
      <c r="D57" s="9"/>
      <c r="E57" s="68"/>
      <c r="F57" s="35">
        <f t="shared" si="8"/>
        <v>0</v>
      </c>
      <c r="G57" s="67"/>
      <c r="H57" s="34">
        <f t="shared" si="1"/>
        <v>0</v>
      </c>
      <c r="I57" s="69"/>
      <c r="J57" s="51">
        <f t="shared" si="2"/>
        <v>0</v>
      </c>
      <c r="K57" s="66"/>
      <c r="L57" s="32">
        <f t="shared" si="3"/>
        <v>0</v>
      </c>
      <c r="M57" s="33">
        <f t="shared" si="4"/>
        <v>0</v>
      </c>
    </row>
    <row r="58" spans="1:13">
      <c r="A58" s="24">
        <v>49</v>
      </c>
      <c r="B58" s="10"/>
      <c r="C58" s="11"/>
      <c r="D58" s="9"/>
      <c r="E58" s="68"/>
      <c r="F58" s="35">
        <f t="shared" si="8"/>
        <v>0</v>
      </c>
      <c r="G58" s="67"/>
      <c r="H58" s="34">
        <f t="shared" si="1"/>
        <v>0</v>
      </c>
      <c r="I58" s="69"/>
      <c r="J58" s="51">
        <f t="shared" si="2"/>
        <v>0</v>
      </c>
      <c r="K58" s="66"/>
      <c r="L58" s="32">
        <f t="shared" si="3"/>
        <v>0</v>
      </c>
      <c r="M58" s="33">
        <f t="shared" si="4"/>
        <v>0</v>
      </c>
    </row>
    <row r="59" spans="1:13">
      <c r="A59" s="24">
        <v>50</v>
      </c>
      <c r="B59" s="10"/>
      <c r="C59" s="11"/>
      <c r="D59" s="9"/>
      <c r="E59" s="68"/>
      <c r="F59" s="35">
        <f t="shared" si="8"/>
        <v>0</v>
      </c>
      <c r="G59" s="67"/>
      <c r="H59" s="34">
        <f t="shared" si="1"/>
        <v>0</v>
      </c>
      <c r="I59" s="69"/>
      <c r="J59" s="51">
        <f t="shared" si="2"/>
        <v>0</v>
      </c>
      <c r="K59" s="66"/>
      <c r="L59" s="32">
        <f t="shared" si="3"/>
        <v>0</v>
      </c>
      <c r="M59" s="33">
        <f t="shared" si="4"/>
        <v>0</v>
      </c>
    </row>
    <row r="60" spans="1:13">
      <c r="A60" s="24">
        <v>51</v>
      </c>
      <c r="B60" s="10"/>
      <c r="C60" s="11"/>
      <c r="D60" s="9"/>
      <c r="E60" s="68"/>
      <c r="F60" s="35">
        <f t="shared" si="8"/>
        <v>0</v>
      </c>
      <c r="G60" s="67"/>
      <c r="H60" s="34">
        <f t="shared" si="1"/>
        <v>0</v>
      </c>
      <c r="I60" s="69"/>
      <c r="J60" s="51">
        <f t="shared" si="2"/>
        <v>0</v>
      </c>
      <c r="K60" s="66"/>
      <c r="L60" s="32">
        <f t="shared" si="3"/>
        <v>0</v>
      </c>
      <c r="M60" s="33">
        <f t="shared" si="4"/>
        <v>0</v>
      </c>
    </row>
    <row r="61" spans="1:13">
      <c r="A61" s="24">
        <v>52</v>
      </c>
      <c r="B61" s="10"/>
      <c r="C61" s="11"/>
      <c r="D61" s="9"/>
      <c r="E61" s="68"/>
      <c r="F61" s="35">
        <f t="shared" si="8"/>
        <v>0</v>
      </c>
      <c r="G61" s="67"/>
      <c r="H61" s="34">
        <f t="shared" si="1"/>
        <v>0</v>
      </c>
      <c r="I61" s="69"/>
      <c r="J61" s="51">
        <f t="shared" si="2"/>
        <v>0</v>
      </c>
      <c r="K61" s="66"/>
      <c r="L61" s="32">
        <f t="shared" si="3"/>
        <v>0</v>
      </c>
      <c r="M61" s="33">
        <f t="shared" si="4"/>
        <v>0</v>
      </c>
    </row>
    <row r="62" spans="1:13">
      <c r="A62" s="24">
        <v>53</v>
      </c>
      <c r="B62" s="10"/>
      <c r="C62" s="11"/>
      <c r="D62" s="9"/>
      <c r="E62" s="68"/>
      <c r="F62" s="35">
        <f t="shared" si="8"/>
        <v>0</v>
      </c>
      <c r="G62" s="67"/>
      <c r="H62" s="34">
        <f t="shared" si="1"/>
        <v>0</v>
      </c>
      <c r="I62" s="69"/>
      <c r="J62" s="51">
        <f t="shared" si="2"/>
        <v>0</v>
      </c>
      <c r="K62" s="66"/>
      <c r="L62" s="32">
        <f t="shared" si="3"/>
        <v>0</v>
      </c>
      <c r="M62" s="33">
        <f t="shared" si="4"/>
        <v>0</v>
      </c>
    </row>
    <row r="63" spans="1:13">
      <c r="A63" s="24">
        <v>54</v>
      </c>
      <c r="B63" s="10"/>
      <c r="C63" s="11"/>
      <c r="D63" s="9"/>
      <c r="E63" s="68"/>
      <c r="F63" s="35">
        <f t="shared" si="8"/>
        <v>0</v>
      </c>
      <c r="G63" s="67"/>
      <c r="H63" s="34">
        <f t="shared" si="1"/>
        <v>0</v>
      </c>
      <c r="I63" s="69"/>
      <c r="J63" s="51">
        <f t="shared" si="2"/>
        <v>0</v>
      </c>
      <c r="K63" s="66"/>
      <c r="L63" s="32">
        <f t="shared" si="3"/>
        <v>0</v>
      </c>
      <c r="M63" s="33">
        <f t="shared" si="4"/>
        <v>0</v>
      </c>
    </row>
    <row r="64" spans="1:13">
      <c r="A64" s="24">
        <v>55</v>
      </c>
      <c r="B64" s="10"/>
      <c r="C64" s="11"/>
      <c r="D64" s="9"/>
      <c r="E64" s="68"/>
      <c r="F64" s="35">
        <f t="shared" si="8"/>
        <v>0</v>
      </c>
      <c r="G64" s="67"/>
      <c r="H64" s="34">
        <f t="shared" si="1"/>
        <v>0</v>
      </c>
      <c r="I64" s="69"/>
      <c r="J64" s="51">
        <f t="shared" si="2"/>
        <v>0</v>
      </c>
      <c r="K64" s="66"/>
      <c r="L64" s="32">
        <f t="shared" si="3"/>
        <v>0</v>
      </c>
      <c r="M64" s="33">
        <f t="shared" si="4"/>
        <v>0</v>
      </c>
    </row>
    <row r="65" spans="1:13">
      <c r="A65" s="24">
        <v>56</v>
      </c>
      <c r="B65" s="10"/>
      <c r="C65" s="11"/>
      <c r="D65" s="9"/>
      <c r="E65" s="68"/>
      <c r="F65" s="35">
        <f t="shared" si="8"/>
        <v>0</v>
      </c>
      <c r="G65" s="67"/>
      <c r="H65" s="34">
        <f t="shared" si="1"/>
        <v>0</v>
      </c>
      <c r="I65" s="69"/>
      <c r="J65" s="51">
        <f t="shared" si="2"/>
        <v>0</v>
      </c>
      <c r="K65" s="66"/>
      <c r="L65" s="32">
        <f t="shared" si="3"/>
        <v>0</v>
      </c>
      <c r="M65" s="33">
        <f t="shared" si="4"/>
        <v>0</v>
      </c>
    </row>
    <row r="66" spans="1:13">
      <c r="A66" s="24">
        <v>57</v>
      </c>
      <c r="B66" s="10"/>
      <c r="C66" s="11"/>
      <c r="D66" s="9"/>
      <c r="E66" s="68"/>
      <c r="F66" s="35">
        <f t="shared" si="8"/>
        <v>0</v>
      </c>
      <c r="G66" s="67"/>
      <c r="H66" s="34">
        <f t="shared" si="1"/>
        <v>0</v>
      </c>
      <c r="I66" s="69"/>
      <c r="J66" s="51">
        <f t="shared" si="2"/>
        <v>0</v>
      </c>
      <c r="K66" s="66"/>
      <c r="L66" s="32">
        <f t="shared" si="3"/>
        <v>0</v>
      </c>
      <c r="M66" s="33">
        <f t="shared" si="4"/>
        <v>0</v>
      </c>
    </row>
    <row r="67" spans="1:13">
      <c r="A67" s="24">
        <v>58</v>
      </c>
      <c r="B67" s="10"/>
      <c r="C67" s="11"/>
      <c r="D67" s="9"/>
      <c r="E67" s="68"/>
      <c r="F67" s="35">
        <f t="shared" si="8"/>
        <v>0</v>
      </c>
      <c r="G67" s="67"/>
      <c r="H67" s="34">
        <f t="shared" si="1"/>
        <v>0</v>
      </c>
      <c r="I67" s="69"/>
      <c r="J67" s="51">
        <f t="shared" si="2"/>
        <v>0</v>
      </c>
      <c r="K67" s="66"/>
      <c r="L67" s="32">
        <f t="shared" si="3"/>
        <v>0</v>
      </c>
      <c r="M67" s="33">
        <f t="shared" si="4"/>
        <v>0</v>
      </c>
    </row>
    <row r="68" spans="1:13">
      <c r="A68" s="24">
        <v>59</v>
      </c>
      <c r="B68" s="10"/>
      <c r="C68" s="11"/>
      <c r="D68" s="9"/>
      <c r="E68" s="68"/>
      <c r="F68" s="35">
        <f t="shared" si="8"/>
        <v>0</v>
      </c>
      <c r="G68" s="67"/>
      <c r="H68" s="34">
        <f t="shared" si="1"/>
        <v>0</v>
      </c>
      <c r="I68" s="69"/>
      <c r="J68" s="51">
        <f t="shared" si="2"/>
        <v>0</v>
      </c>
      <c r="K68" s="66"/>
      <c r="L68" s="32">
        <f t="shared" si="3"/>
        <v>0</v>
      </c>
      <c r="M68" s="33">
        <f t="shared" si="4"/>
        <v>0</v>
      </c>
    </row>
    <row r="69" spans="1:13">
      <c r="A69" s="24">
        <v>60</v>
      </c>
      <c r="B69" s="10"/>
      <c r="C69" s="11"/>
      <c r="D69" s="9"/>
      <c r="E69" s="68"/>
      <c r="F69" s="35">
        <f t="shared" si="8"/>
        <v>0</v>
      </c>
      <c r="G69" s="67"/>
      <c r="H69" s="34">
        <f t="shared" si="1"/>
        <v>0</v>
      </c>
      <c r="I69" s="69"/>
      <c r="J69" s="51">
        <f t="shared" si="2"/>
        <v>0</v>
      </c>
      <c r="K69" s="66"/>
      <c r="L69" s="32">
        <f t="shared" si="3"/>
        <v>0</v>
      </c>
      <c r="M69" s="33">
        <f t="shared" si="4"/>
        <v>0</v>
      </c>
    </row>
    <row r="70" spans="1:13">
      <c r="A70" s="24">
        <v>61</v>
      </c>
      <c r="B70" s="10"/>
      <c r="C70" s="11"/>
      <c r="D70" s="9"/>
      <c r="E70" s="68"/>
      <c r="F70" s="35">
        <f t="shared" ref="F70:F78" si="9">F$3*E70/F$4</f>
        <v>0</v>
      </c>
      <c r="G70" s="67"/>
      <c r="H70" s="34">
        <f t="shared" si="1"/>
        <v>0</v>
      </c>
      <c r="I70" s="69"/>
      <c r="J70" s="51">
        <f t="shared" si="2"/>
        <v>0</v>
      </c>
      <c r="K70" s="66"/>
      <c r="L70" s="32">
        <f t="shared" si="3"/>
        <v>0</v>
      </c>
      <c r="M70" s="33">
        <f t="shared" ref="M70:M78" si="10">F70+H70+J70+L70</f>
        <v>0</v>
      </c>
    </row>
    <row r="71" spans="1:13">
      <c r="A71" s="24">
        <v>62</v>
      </c>
      <c r="B71" s="10"/>
      <c r="C71" s="11"/>
      <c r="D71" s="9"/>
      <c r="E71" s="68"/>
      <c r="F71" s="35">
        <f t="shared" si="9"/>
        <v>0</v>
      </c>
      <c r="G71" s="67"/>
      <c r="H71" s="34">
        <f t="shared" si="1"/>
        <v>0</v>
      </c>
      <c r="I71" s="69"/>
      <c r="J71" s="51">
        <f t="shared" si="2"/>
        <v>0</v>
      </c>
      <c r="K71" s="66"/>
      <c r="L71" s="32">
        <f t="shared" si="3"/>
        <v>0</v>
      </c>
      <c r="M71" s="33">
        <f t="shared" si="10"/>
        <v>0</v>
      </c>
    </row>
    <row r="72" spans="1:13">
      <c r="A72" s="24">
        <v>63</v>
      </c>
      <c r="B72" s="10"/>
      <c r="C72" s="11"/>
      <c r="D72" s="9"/>
      <c r="E72" s="68"/>
      <c r="F72" s="35">
        <f t="shared" si="9"/>
        <v>0</v>
      </c>
      <c r="G72" s="67"/>
      <c r="H72" s="34">
        <f t="shared" si="1"/>
        <v>0</v>
      </c>
      <c r="I72" s="69"/>
      <c r="J72" s="51">
        <f t="shared" si="2"/>
        <v>0</v>
      </c>
      <c r="K72" s="66"/>
      <c r="L72" s="32">
        <f t="shared" si="3"/>
        <v>0</v>
      </c>
      <c r="M72" s="33">
        <f t="shared" si="10"/>
        <v>0</v>
      </c>
    </row>
    <row r="73" spans="1:13">
      <c r="A73" s="24">
        <v>64</v>
      </c>
      <c r="B73" s="10"/>
      <c r="C73" s="11"/>
      <c r="D73" s="9"/>
      <c r="E73" s="68"/>
      <c r="F73" s="35">
        <f t="shared" si="9"/>
        <v>0</v>
      </c>
      <c r="G73" s="67"/>
      <c r="H73" s="34">
        <f t="shared" si="1"/>
        <v>0</v>
      </c>
      <c r="I73" s="69"/>
      <c r="J73" s="51">
        <f t="shared" si="2"/>
        <v>0</v>
      </c>
      <c r="K73" s="66"/>
      <c r="L73" s="32">
        <f t="shared" si="3"/>
        <v>0</v>
      </c>
      <c r="M73" s="33">
        <f t="shared" si="10"/>
        <v>0</v>
      </c>
    </row>
    <row r="74" spans="1:13">
      <c r="A74" s="24">
        <v>65</v>
      </c>
      <c r="B74" s="10"/>
      <c r="C74" s="11"/>
      <c r="D74" s="9"/>
      <c r="E74" s="68"/>
      <c r="F74" s="35">
        <f t="shared" si="9"/>
        <v>0</v>
      </c>
      <c r="G74" s="67"/>
      <c r="H74" s="34">
        <f t="shared" si="1"/>
        <v>0</v>
      </c>
      <c r="I74" s="69"/>
      <c r="J74" s="51">
        <f t="shared" si="2"/>
        <v>0</v>
      </c>
      <c r="K74" s="66"/>
      <c r="L74" s="32">
        <f t="shared" si="3"/>
        <v>0</v>
      </c>
      <c r="M74" s="33">
        <f t="shared" si="10"/>
        <v>0</v>
      </c>
    </row>
    <row r="75" spans="1:13">
      <c r="A75" s="24">
        <v>66</v>
      </c>
      <c r="B75" s="10"/>
      <c r="C75" s="11"/>
      <c r="D75" s="9"/>
      <c r="E75" s="68"/>
      <c r="F75" s="35">
        <f t="shared" si="9"/>
        <v>0</v>
      </c>
      <c r="G75" s="67"/>
      <c r="H75" s="34">
        <f t="shared" ref="H75:H79" si="11">IF(H$4=0,0,H$3*G75/H$4)</f>
        <v>0</v>
      </c>
      <c r="I75" s="69"/>
      <c r="J75" s="51">
        <f t="shared" ref="J75:J79" si="12">IF(I75&lt;&gt;"",J$3*J$4/I75,0)</f>
        <v>0</v>
      </c>
      <c r="K75" s="66"/>
      <c r="L75" s="32">
        <f t="shared" ref="L75:L79" si="13">IF(K75&lt;&gt;"",L$3*L$4/K75,0)</f>
        <v>0</v>
      </c>
      <c r="M75" s="33">
        <f t="shared" si="10"/>
        <v>0</v>
      </c>
    </row>
    <row r="76" spans="1:13">
      <c r="A76" s="24">
        <v>67</v>
      </c>
      <c r="B76" s="10"/>
      <c r="C76" s="11"/>
      <c r="D76" s="9"/>
      <c r="E76" s="68"/>
      <c r="F76" s="35">
        <f t="shared" si="9"/>
        <v>0</v>
      </c>
      <c r="G76" s="67"/>
      <c r="H76" s="34">
        <f t="shared" si="11"/>
        <v>0</v>
      </c>
      <c r="I76" s="69"/>
      <c r="J76" s="51">
        <f t="shared" si="12"/>
        <v>0</v>
      </c>
      <c r="K76" s="66"/>
      <c r="L76" s="32">
        <f t="shared" si="13"/>
        <v>0</v>
      </c>
      <c r="M76" s="33">
        <f t="shared" si="10"/>
        <v>0</v>
      </c>
    </row>
    <row r="77" spans="1:13">
      <c r="A77" s="24">
        <v>68</v>
      </c>
      <c r="B77" s="10"/>
      <c r="C77" s="11"/>
      <c r="D77" s="9"/>
      <c r="E77" s="68"/>
      <c r="F77" s="35">
        <f t="shared" si="9"/>
        <v>0</v>
      </c>
      <c r="G77" s="67"/>
      <c r="H77" s="34">
        <f t="shared" si="11"/>
        <v>0</v>
      </c>
      <c r="I77" s="69"/>
      <c r="J77" s="51">
        <f t="shared" si="12"/>
        <v>0</v>
      </c>
      <c r="K77" s="66"/>
      <c r="L77" s="32">
        <f t="shared" si="13"/>
        <v>0</v>
      </c>
      <c r="M77" s="33">
        <f t="shared" si="10"/>
        <v>0</v>
      </c>
    </row>
    <row r="78" spans="1:13">
      <c r="A78" s="24">
        <v>69</v>
      </c>
      <c r="B78" s="10"/>
      <c r="C78" s="11"/>
      <c r="D78" s="9"/>
      <c r="E78" s="68"/>
      <c r="F78" s="35">
        <f t="shared" si="9"/>
        <v>0</v>
      </c>
      <c r="G78" s="67"/>
      <c r="H78" s="34">
        <f t="shared" si="11"/>
        <v>0</v>
      </c>
      <c r="I78" s="69"/>
      <c r="J78" s="51">
        <f t="shared" si="12"/>
        <v>0</v>
      </c>
      <c r="K78" s="66"/>
      <c r="L78" s="32">
        <f t="shared" si="13"/>
        <v>0</v>
      </c>
      <c r="M78" s="33">
        <f t="shared" si="10"/>
        <v>0</v>
      </c>
    </row>
    <row r="79" spans="1:13">
      <c r="A79" s="24">
        <v>70</v>
      </c>
      <c r="B79" s="10"/>
      <c r="C79" s="11"/>
      <c r="D79" s="9"/>
      <c r="E79" s="68"/>
      <c r="F79" s="35">
        <f t="shared" ref="F79" si="14">F$3*E79/F$4</f>
        <v>0</v>
      </c>
      <c r="G79" s="67"/>
      <c r="H79" s="34">
        <f t="shared" si="11"/>
        <v>0</v>
      </c>
      <c r="I79" s="69"/>
      <c r="J79" s="51">
        <f t="shared" si="12"/>
        <v>0</v>
      </c>
      <c r="K79" s="66"/>
      <c r="L79" s="32">
        <f t="shared" si="13"/>
        <v>0</v>
      </c>
      <c r="M79" s="33">
        <f t="shared" ref="M79" si="15">F79+H79+J79+L79</f>
        <v>0</v>
      </c>
    </row>
    <row r="80" spans="1:13">
      <c r="I80" s="70"/>
    </row>
  </sheetData>
  <mergeCells count="11">
    <mergeCell ref="A1:J1"/>
    <mergeCell ref="A4:C4"/>
    <mergeCell ref="I7:J7"/>
    <mergeCell ref="I5:J6"/>
    <mergeCell ref="E5:F6"/>
    <mergeCell ref="G5:H6"/>
    <mergeCell ref="M3:M8"/>
    <mergeCell ref="K7:L7"/>
    <mergeCell ref="K5:L6"/>
    <mergeCell ref="E7:F7"/>
    <mergeCell ref="G7:H7"/>
  </mergeCells>
  <conditionalFormatting sqref="M10:M7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xWindow="455" yWindow="549" count="4">
    <dataValidation type="whole" allowBlank="1" showInputMessage="1" showErrorMessage="1" errorTitle="Ошибка ввода данных" error="Результат участника должен быть от 0 до 32 баллов." prompt="Результат участника должен быть от 0 до 32 баллов." sqref="E10:E79">
      <formula1>0</formula1>
      <formula2>32</formula2>
    </dataValidation>
    <dataValidation type="decimal" allowBlank="1" showInputMessage="1" showErrorMessage="1" errorTitle="Ошибка ввода данных" error="Результат участника должен быть от 0 до 10 баллов. Дробные числа вносим через запятую, а не точку." prompt="Если участник не приступал к выполнению этапа или не набрал баллов, то оставляем ячейку ПУСТОЙ." sqref="G10:G79">
      <formula1>0</formula1>
      <formula2>10</formula2>
    </dataValidation>
    <dataValidation type="decimal" operator="greaterThan" allowBlank="1" showInputMessage="1" showErrorMessage="1" errorTitle="Ошибка ввода данных" error="Если участник не приступал к выполнению этапа или не набрал баллов, то оставляем ячейку ПУСТОЙ" prompt="Если участник не приступал к выполнению этапа или не набрал баллов, то оставляем ячейку ПУСТОЙ" sqref="K10:K79">
      <formula1>0</formula1>
    </dataValidation>
    <dataValidation type="decimal" operator="greaterThan" allowBlank="1" showInputMessage="1" showErrorMessage="1" error="Результат легкой атлетики заносите числом строго в секундах. Например, 90 или 123,5. Если участник не выступил на этапе, оставляйте ячейку ПУСТОЙ." prompt="Результат легкой атлетики заносите числом строго в секундах. Например, 90 или 123,5. Если участник не выступил на этапе, оставляйте ячейку ПУСТОЙ." sqref="I10:I7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topLeftCell="A7" workbookViewId="0">
      <selection activeCell="A8" sqref="A8:G8"/>
    </sheetView>
  </sheetViews>
  <sheetFormatPr defaultRowHeight="15"/>
  <cols>
    <col min="2" max="2" width="26" bestFit="1" customWidth="1"/>
    <col min="3" max="3" width="12.28515625" bestFit="1" customWidth="1"/>
    <col min="4" max="4" width="13.7109375" customWidth="1"/>
    <col min="5" max="5" width="14.28515625" customWidth="1"/>
    <col min="6" max="6" width="12" customWidth="1"/>
    <col min="7" max="7" width="15.7109375" bestFit="1" customWidth="1"/>
  </cols>
  <sheetData>
    <row r="1" spans="1:7">
      <c r="A1" s="7" t="s">
        <v>27</v>
      </c>
    </row>
    <row r="2" spans="1:7">
      <c r="A2" s="8"/>
    </row>
    <row r="3" spans="1:7">
      <c r="A3" s="8"/>
    </row>
    <row r="4" spans="1:7">
      <c r="A4" s="8"/>
    </row>
    <row r="5" spans="1:7">
      <c r="A5" s="8"/>
    </row>
    <row r="6" spans="1:7">
      <c r="A6" s="85" t="s">
        <v>14</v>
      </c>
      <c r="B6" s="85"/>
      <c r="C6" s="85"/>
      <c r="D6" s="85"/>
      <c r="E6" s="85"/>
      <c r="F6" s="85"/>
      <c r="G6" s="85"/>
    </row>
    <row r="7" spans="1:7">
      <c r="A7" s="86" t="s">
        <v>36</v>
      </c>
      <c r="B7" s="86"/>
      <c r="C7" s="86"/>
      <c r="D7" s="86"/>
      <c r="E7" s="86"/>
      <c r="F7" s="86"/>
      <c r="G7" s="86"/>
    </row>
    <row r="8" spans="1:7">
      <c r="A8" s="86" t="s">
        <v>15</v>
      </c>
      <c r="B8" s="86"/>
      <c r="C8" s="86"/>
      <c r="D8" s="86"/>
      <c r="E8" s="86"/>
      <c r="F8" s="86"/>
      <c r="G8" s="86"/>
    </row>
    <row r="9" spans="1:7">
      <c r="A9" s="36"/>
      <c r="B9" s="36"/>
      <c r="C9" s="36"/>
      <c r="D9" s="36"/>
      <c r="E9" s="3"/>
      <c r="F9" s="3"/>
      <c r="G9" s="3"/>
    </row>
    <row r="10" spans="1:7" ht="15.75">
      <c r="A10" s="86" t="s">
        <v>33</v>
      </c>
      <c r="B10" s="86"/>
      <c r="C10" s="86"/>
      <c r="D10" s="86"/>
      <c r="E10" s="86"/>
      <c r="F10" s="86"/>
      <c r="G10" s="86"/>
    </row>
    <row r="11" spans="1:7" ht="15.75">
      <c r="A11" s="86" t="s">
        <v>34</v>
      </c>
      <c r="B11" s="86"/>
      <c r="C11" s="86"/>
      <c r="D11" s="86"/>
      <c r="E11" s="86"/>
      <c r="F11" s="86"/>
      <c r="G11" s="86"/>
    </row>
    <row r="12" spans="1:7">
      <c r="A12" s="87" t="s">
        <v>16</v>
      </c>
      <c r="B12" s="86"/>
      <c r="C12" s="86"/>
      <c r="D12" s="86"/>
      <c r="E12" s="86"/>
      <c r="F12" s="86"/>
      <c r="G12" s="86"/>
    </row>
    <row r="13" spans="1:7" ht="60">
      <c r="A13" s="37" t="s">
        <v>0</v>
      </c>
      <c r="B13" s="58" t="s">
        <v>17</v>
      </c>
      <c r="C13" s="37" t="s">
        <v>18</v>
      </c>
      <c r="D13" s="38" t="s">
        <v>19</v>
      </c>
      <c r="E13" s="39" t="s">
        <v>20</v>
      </c>
      <c r="F13" s="37" t="s">
        <v>21</v>
      </c>
      <c r="G13" s="60" t="s">
        <v>22</v>
      </c>
    </row>
    <row r="14" spans="1:7">
      <c r="A14" s="24">
        <v>1</v>
      </c>
      <c r="B14" s="59" t="str">
        <f>'Рабочий протокол 7-8 кл. маль'!C10</f>
        <v>Чирков Михаил</v>
      </c>
      <c r="C14" s="40" t="str">
        <f>'Рабочий протокол 7-8 кл. маль'!B10</f>
        <v>Приводинская</v>
      </c>
      <c r="D14" s="33">
        <f>'Рабочий протокол 7-8 кл. маль'!M10</f>
        <v>65.233880634132362</v>
      </c>
      <c r="E14" s="33">
        <f>'Рабочий протокол 7-8 кл. маль'!M10</f>
        <v>65.233880634132362</v>
      </c>
      <c r="F14" s="24">
        <f t="shared" ref="F14:F45" si="0">RANK(E14,E$14:E$83,0)</f>
        <v>9</v>
      </c>
      <c r="G14" s="61" t="str">
        <f t="shared" ref="G14:G45" si="1">IF(F14=1,"Победитель",IF(E14&gt;50,"Призёр",IF(B14=0,,"Участник")))</f>
        <v>Призёр</v>
      </c>
    </row>
    <row r="15" spans="1:7">
      <c r="A15" s="24">
        <v>2</v>
      </c>
      <c r="B15" s="59" t="str">
        <f>'Рабочий протокол 7-8 кл. маль'!C12</f>
        <v>Отрыганьев Сергей</v>
      </c>
      <c r="C15" s="40" t="str">
        <f>'Рабочий протокол 7-8 кл. маль'!B12</f>
        <v>Удимская №2</v>
      </c>
      <c r="D15" s="33">
        <f>'Рабочий протокол 7-8 кл. маль'!M12</f>
        <v>75.069278223768364</v>
      </c>
      <c r="E15" s="33">
        <f>'Рабочий протокол 7-8 кл. маль'!M12</f>
        <v>75.069278223768364</v>
      </c>
      <c r="F15" s="24">
        <f t="shared" si="0"/>
        <v>4</v>
      </c>
      <c r="G15" s="61" t="str">
        <f t="shared" si="1"/>
        <v>Призёр</v>
      </c>
    </row>
    <row r="16" spans="1:7">
      <c r="A16" s="24">
        <v>3</v>
      </c>
      <c r="B16" s="59" t="str">
        <f>'Рабочий протокол 7-8 кл. маль'!C11</f>
        <v>Кобзев Александр</v>
      </c>
      <c r="C16" s="40" t="str">
        <f>'Рабочий протокол 7-8 кл. маль'!B11</f>
        <v>Савватиевская</v>
      </c>
      <c r="D16" s="33">
        <f>'Рабочий протокол 7-8 кл. маль'!M11</f>
        <v>67.593361688047125</v>
      </c>
      <c r="E16" s="33">
        <f>'Рабочий протокол 7-8 кл. маль'!M11</f>
        <v>67.593361688047125</v>
      </c>
      <c r="F16" s="24">
        <f t="shared" si="0"/>
        <v>7</v>
      </c>
      <c r="G16" s="61" t="str">
        <f t="shared" si="1"/>
        <v>Призёр</v>
      </c>
    </row>
    <row r="17" spans="1:7">
      <c r="A17" s="24">
        <v>4</v>
      </c>
      <c r="B17" s="59" t="str">
        <f>'Рабочий протокол 7-8 кл. маль'!C13</f>
        <v>Рочев Александр</v>
      </c>
      <c r="C17" s="40" t="str">
        <f>'Рабочий протокол 7-8 кл. маль'!B13</f>
        <v>Удимская №2</v>
      </c>
      <c r="D17" s="33">
        <f>'Рабочий протокол 7-8 кл. маль'!M13</f>
        <v>60.419319040415495</v>
      </c>
      <c r="E17" s="33">
        <f>'Рабочий протокол 7-8 кл. маль'!M13</f>
        <v>60.419319040415495</v>
      </c>
      <c r="F17" s="24">
        <f t="shared" si="0"/>
        <v>11</v>
      </c>
      <c r="G17" s="61" t="str">
        <f t="shared" si="1"/>
        <v>Призёр</v>
      </c>
    </row>
    <row r="18" spans="1:7">
      <c r="A18" s="24">
        <v>5</v>
      </c>
      <c r="B18" s="59" t="str">
        <f>'Рабочий протокол 7-8 кл. маль'!C14</f>
        <v>Карандашев Виталий</v>
      </c>
      <c r="C18" s="40" t="str">
        <f>'Рабочий протокол 7-8 кл. маль'!B14</f>
        <v>Удимская №2</v>
      </c>
      <c r="D18" s="33">
        <f>'Рабочий протокол 7-8 кл. маль'!M14</f>
        <v>68.030314228625997</v>
      </c>
      <c r="E18" s="33">
        <f>'Рабочий протокол 7-8 кл. маль'!M14</f>
        <v>68.030314228625997</v>
      </c>
      <c r="F18" s="24">
        <f t="shared" si="0"/>
        <v>6</v>
      </c>
      <c r="G18" s="61" t="str">
        <f t="shared" si="1"/>
        <v>Призёр</v>
      </c>
    </row>
    <row r="19" spans="1:7">
      <c r="A19" s="24">
        <v>6</v>
      </c>
      <c r="B19" s="59" t="str">
        <f>'Рабочий протокол 7-8 кл. маль'!C15</f>
        <v>Марковкин Родион</v>
      </c>
      <c r="C19" s="40" t="str">
        <f>'Рабочий протокол 7-8 кл. маль'!B15</f>
        <v>Шипицынская</v>
      </c>
      <c r="D19" s="33">
        <f>'Рабочий протокол 7-8 кл. маль'!M15</f>
        <v>78.854628569606945</v>
      </c>
      <c r="E19" s="33">
        <f>'Рабочий протокол 7-8 кл. маль'!M15</f>
        <v>78.854628569606945</v>
      </c>
      <c r="F19" s="24">
        <f t="shared" si="0"/>
        <v>3</v>
      </c>
      <c r="G19" s="61" t="str">
        <f t="shared" si="1"/>
        <v>Призёр</v>
      </c>
    </row>
    <row r="20" spans="1:7">
      <c r="A20" s="24">
        <v>7</v>
      </c>
      <c r="B20" s="59" t="str">
        <f>'Рабочий протокол 7-8 кл. маль'!C16</f>
        <v>Пуртов Максим</v>
      </c>
      <c r="C20" s="40" t="str">
        <f>'Рабочий протокол 7-8 кл. маль'!B16</f>
        <v>Шипицынская</v>
      </c>
      <c r="D20" s="33">
        <f>'Рабочий протокол 7-8 кл. маль'!M16</f>
        <v>82.03125</v>
      </c>
      <c r="E20" s="33">
        <f>'Рабочий протокол 7-8 кл. маль'!M16</f>
        <v>82.03125</v>
      </c>
      <c r="F20" s="24">
        <f t="shared" si="0"/>
        <v>1</v>
      </c>
      <c r="G20" s="61" t="str">
        <f t="shared" si="1"/>
        <v>Победитель</v>
      </c>
    </row>
    <row r="21" spans="1:7">
      <c r="A21" s="24">
        <v>8</v>
      </c>
      <c r="B21" s="59" t="str">
        <f>'Рабочий протокол 7-8 кл. маль'!C17</f>
        <v>Подсекин Егор</v>
      </c>
      <c r="C21" s="40" t="str">
        <f>'Рабочий протокол 7-8 кл. маль'!B17</f>
        <v>Шипицынская</v>
      </c>
      <c r="D21" s="33">
        <f>'Рабочий протокол 7-8 кл. маль'!M17</f>
        <v>78.973580831646416</v>
      </c>
      <c r="E21" s="33">
        <f>'Рабочий протокол 7-8 кл. маль'!M17</f>
        <v>78.973580831646416</v>
      </c>
      <c r="F21" s="24">
        <f t="shared" si="0"/>
        <v>2</v>
      </c>
      <c r="G21" s="61" t="str">
        <f t="shared" si="1"/>
        <v>Призёр</v>
      </c>
    </row>
    <row r="22" spans="1:7">
      <c r="A22" s="24">
        <v>9</v>
      </c>
      <c r="B22" s="59" t="str">
        <f>'Рабочий протокол 7-8 кл. маль'!C18</f>
        <v>Кабаков Владимир</v>
      </c>
      <c r="C22" s="40" t="str">
        <f>'Рабочий протокол 7-8 кл. маль'!B18</f>
        <v>Сольвычегодская</v>
      </c>
      <c r="D22" s="33">
        <f>'Рабочий протокол 7-8 кл. маль'!M18</f>
        <v>67.434034855901274</v>
      </c>
      <c r="E22" s="33">
        <f>'Рабочий протокол 7-8 кл. маль'!M18</f>
        <v>67.434034855901274</v>
      </c>
      <c r="F22" s="24">
        <f t="shared" si="0"/>
        <v>8</v>
      </c>
      <c r="G22" s="61" t="str">
        <f t="shared" si="1"/>
        <v>Призёр</v>
      </c>
    </row>
    <row r="23" spans="1:7">
      <c r="A23" s="24">
        <v>10</v>
      </c>
      <c r="B23" s="59" t="str">
        <f>'Рабочий протокол 7-8 кл. маль'!C19</f>
        <v>Печерских Ефим</v>
      </c>
      <c r="C23" s="40" t="str">
        <f>'Рабочий протокол 7-8 кл. маль'!B19</f>
        <v>Сольвычегодская</v>
      </c>
      <c r="D23" s="33">
        <f>'Рабочий протокол 7-8 кл. маль'!M19</f>
        <v>73.871753973538631</v>
      </c>
      <c r="E23" s="33">
        <f>'Рабочий протокол 7-8 кл. маль'!M19</f>
        <v>73.871753973538631</v>
      </c>
      <c r="F23" s="24">
        <f t="shared" si="0"/>
        <v>5</v>
      </c>
      <c r="G23" s="61" t="str">
        <f t="shared" si="1"/>
        <v>Призёр</v>
      </c>
    </row>
    <row r="24" spans="1:7">
      <c r="A24" s="24">
        <v>11</v>
      </c>
      <c r="B24" s="59" t="str">
        <f>'Рабочий протокол 7-8 кл. маль'!C20</f>
        <v>Галин Алексей</v>
      </c>
      <c r="C24" s="40" t="str">
        <f>'Рабочий протокол 7-8 кл. маль'!B20</f>
        <v>Сольвычегодская</v>
      </c>
      <c r="D24" s="33">
        <f>'Рабочий протокол 7-8 кл. маль'!M20</f>
        <v>62.913589715487674</v>
      </c>
      <c r="E24" s="33">
        <f>'Рабочий протокол 7-8 кл. маль'!M20</f>
        <v>62.913589715487674</v>
      </c>
      <c r="F24" s="24">
        <f t="shared" si="0"/>
        <v>10</v>
      </c>
      <c r="G24" s="61" t="str">
        <f t="shared" si="1"/>
        <v>Призёр</v>
      </c>
    </row>
    <row r="25" spans="1:7">
      <c r="A25" s="24">
        <v>12</v>
      </c>
      <c r="B25" s="59" t="str">
        <f>'Рабочий протокол 7-8 кл. маль'!C21</f>
        <v>Хохлов Павел</v>
      </c>
      <c r="C25" s="40" t="str">
        <f>'Рабочий протокол 7-8 кл. маль'!B21</f>
        <v>Сольвычегодская</v>
      </c>
      <c r="D25" s="33">
        <f>'Рабочий протокол 7-8 кл. маль'!M21</f>
        <v>59.550961285153384</v>
      </c>
      <c r="E25" s="33">
        <f>'Рабочий протокол 7-8 кл. маль'!M21</f>
        <v>59.550961285153384</v>
      </c>
      <c r="F25" s="24">
        <f t="shared" si="0"/>
        <v>12</v>
      </c>
      <c r="G25" s="61" t="str">
        <f t="shared" si="1"/>
        <v>Призёр</v>
      </c>
    </row>
    <row r="26" spans="1:7">
      <c r="A26" s="24">
        <v>13</v>
      </c>
      <c r="B26" s="59">
        <f>'Рабочий протокол 7-8 кл. маль'!C22</f>
        <v>0</v>
      </c>
      <c r="C26" s="40">
        <f>'Рабочий протокол 7-8 кл. маль'!B22</f>
        <v>0</v>
      </c>
      <c r="D26" s="33">
        <f>'Рабочий протокол 7-8 кл. маль'!M22</f>
        <v>0</v>
      </c>
      <c r="E26" s="33">
        <f>'Рабочий протокол 7-8 кл. маль'!M22</f>
        <v>0</v>
      </c>
      <c r="F26" s="24">
        <f t="shared" si="0"/>
        <v>13</v>
      </c>
      <c r="G26" s="61">
        <f t="shared" si="1"/>
        <v>0</v>
      </c>
    </row>
    <row r="27" spans="1:7">
      <c r="A27" s="24">
        <v>14</v>
      </c>
      <c r="B27" s="59">
        <f>'Рабочий протокол 7-8 кл. маль'!C23</f>
        <v>0</v>
      </c>
      <c r="C27" s="40">
        <f>'Рабочий протокол 7-8 кл. маль'!B23</f>
        <v>0</v>
      </c>
      <c r="D27" s="33">
        <f>'Рабочий протокол 7-8 кл. маль'!M23</f>
        <v>0</v>
      </c>
      <c r="E27" s="33">
        <f>'Рабочий протокол 7-8 кл. маль'!M23</f>
        <v>0</v>
      </c>
      <c r="F27" s="24">
        <f t="shared" si="0"/>
        <v>13</v>
      </c>
      <c r="G27" s="61">
        <f t="shared" si="1"/>
        <v>0</v>
      </c>
    </row>
    <row r="28" spans="1:7">
      <c r="A28" s="24">
        <v>15</v>
      </c>
      <c r="B28" s="59">
        <f>'Рабочий протокол 7-8 кл. маль'!C24</f>
        <v>0</v>
      </c>
      <c r="C28" s="40">
        <f>'Рабочий протокол 7-8 кл. маль'!B24</f>
        <v>0</v>
      </c>
      <c r="D28" s="33">
        <f>'Рабочий протокол 7-8 кл. маль'!M24</f>
        <v>0</v>
      </c>
      <c r="E28" s="33">
        <f>'Рабочий протокол 7-8 кл. маль'!M24</f>
        <v>0</v>
      </c>
      <c r="F28" s="24">
        <f t="shared" si="0"/>
        <v>13</v>
      </c>
      <c r="G28" s="61">
        <f t="shared" si="1"/>
        <v>0</v>
      </c>
    </row>
    <row r="29" spans="1:7">
      <c r="A29" s="24">
        <v>16</v>
      </c>
      <c r="B29" s="59">
        <f>'Рабочий протокол 7-8 кл. маль'!C25</f>
        <v>0</v>
      </c>
      <c r="C29" s="40">
        <f>'Рабочий протокол 7-8 кл. маль'!B25</f>
        <v>0</v>
      </c>
      <c r="D29" s="33">
        <f>'Рабочий протокол 7-8 кл. маль'!M25</f>
        <v>0</v>
      </c>
      <c r="E29" s="33">
        <f>'Рабочий протокол 7-8 кл. маль'!M25</f>
        <v>0</v>
      </c>
      <c r="F29" s="24">
        <f t="shared" si="0"/>
        <v>13</v>
      </c>
      <c r="G29" s="61">
        <f t="shared" si="1"/>
        <v>0</v>
      </c>
    </row>
    <row r="30" spans="1:7">
      <c r="A30" s="24">
        <v>17</v>
      </c>
      <c r="B30" s="59">
        <f>'Рабочий протокол 7-8 кл. маль'!C26</f>
        <v>0</v>
      </c>
      <c r="C30" s="40">
        <f>'Рабочий протокол 7-8 кл. маль'!B26</f>
        <v>0</v>
      </c>
      <c r="D30" s="33">
        <f>'Рабочий протокол 7-8 кл. маль'!M26</f>
        <v>0</v>
      </c>
      <c r="E30" s="33">
        <f>'Рабочий протокол 7-8 кл. маль'!M26</f>
        <v>0</v>
      </c>
      <c r="F30" s="24">
        <f t="shared" si="0"/>
        <v>13</v>
      </c>
      <c r="G30" s="61">
        <f t="shared" si="1"/>
        <v>0</v>
      </c>
    </row>
    <row r="31" spans="1:7">
      <c r="A31" s="24">
        <v>18</v>
      </c>
      <c r="B31" s="59">
        <f>'Рабочий протокол 7-8 кл. маль'!C27</f>
        <v>0</v>
      </c>
      <c r="C31" s="40">
        <f>'Рабочий протокол 7-8 кл. маль'!B27</f>
        <v>0</v>
      </c>
      <c r="D31" s="33">
        <f>'Рабочий протокол 7-8 кл. маль'!M27</f>
        <v>0</v>
      </c>
      <c r="E31" s="33">
        <f>'Рабочий протокол 7-8 кл. маль'!M27</f>
        <v>0</v>
      </c>
      <c r="F31" s="24">
        <f t="shared" si="0"/>
        <v>13</v>
      </c>
      <c r="G31" s="61">
        <f t="shared" si="1"/>
        <v>0</v>
      </c>
    </row>
    <row r="32" spans="1:7">
      <c r="A32" s="24">
        <v>19</v>
      </c>
      <c r="B32" s="59">
        <f>'Рабочий протокол 7-8 кл. маль'!C28</f>
        <v>0</v>
      </c>
      <c r="C32" s="40">
        <f>'Рабочий протокол 7-8 кл. маль'!B28</f>
        <v>0</v>
      </c>
      <c r="D32" s="33">
        <f>'Рабочий протокол 7-8 кл. маль'!M28</f>
        <v>0</v>
      </c>
      <c r="E32" s="33">
        <f>'Рабочий протокол 7-8 кл. маль'!M28</f>
        <v>0</v>
      </c>
      <c r="F32" s="24">
        <f t="shared" si="0"/>
        <v>13</v>
      </c>
      <c r="G32" s="61">
        <f t="shared" si="1"/>
        <v>0</v>
      </c>
    </row>
    <row r="33" spans="1:7">
      <c r="A33" s="24">
        <v>20</v>
      </c>
      <c r="B33" s="59">
        <f>'Рабочий протокол 7-8 кл. маль'!C29</f>
        <v>0</v>
      </c>
      <c r="C33" s="40">
        <f>'Рабочий протокол 7-8 кл. маль'!B29</f>
        <v>0</v>
      </c>
      <c r="D33" s="33">
        <f>'Рабочий протокол 7-8 кл. маль'!M29</f>
        <v>0</v>
      </c>
      <c r="E33" s="33">
        <f>'Рабочий протокол 7-8 кл. маль'!M29</f>
        <v>0</v>
      </c>
      <c r="F33" s="24">
        <f t="shared" si="0"/>
        <v>13</v>
      </c>
      <c r="G33" s="61">
        <f t="shared" si="1"/>
        <v>0</v>
      </c>
    </row>
    <row r="34" spans="1:7">
      <c r="A34" s="24">
        <v>21</v>
      </c>
      <c r="B34" s="59">
        <f>'Рабочий протокол 7-8 кл. маль'!C30</f>
        <v>0</v>
      </c>
      <c r="C34" s="40">
        <f>'Рабочий протокол 7-8 кл. маль'!B30</f>
        <v>0</v>
      </c>
      <c r="D34" s="33">
        <f>'Рабочий протокол 7-8 кл. маль'!M30</f>
        <v>0</v>
      </c>
      <c r="E34" s="33">
        <f>'Рабочий протокол 7-8 кл. маль'!M30</f>
        <v>0</v>
      </c>
      <c r="F34" s="24">
        <f t="shared" si="0"/>
        <v>13</v>
      </c>
      <c r="G34" s="61">
        <f t="shared" si="1"/>
        <v>0</v>
      </c>
    </row>
    <row r="35" spans="1:7">
      <c r="A35" s="24">
        <v>22</v>
      </c>
      <c r="B35" s="59">
        <f>'Рабочий протокол 7-8 кл. маль'!C31</f>
        <v>0</v>
      </c>
      <c r="C35" s="40">
        <f>'Рабочий протокол 7-8 кл. маль'!B31</f>
        <v>0</v>
      </c>
      <c r="D35" s="33">
        <f>'Рабочий протокол 7-8 кл. маль'!M31</f>
        <v>0</v>
      </c>
      <c r="E35" s="33">
        <f>'Рабочий протокол 7-8 кл. маль'!M31</f>
        <v>0</v>
      </c>
      <c r="F35" s="24">
        <f t="shared" si="0"/>
        <v>13</v>
      </c>
      <c r="G35" s="61">
        <f t="shared" si="1"/>
        <v>0</v>
      </c>
    </row>
    <row r="36" spans="1:7">
      <c r="A36" s="24">
        <v>23</v>
      </c>
      <c r="B36" s="59">
        <f>'Рабочий протокол 7-8 кл. маль'!C32</f>
        <v>0</v>
      </c>
      <c r="C36" s="40">
        <f>'Рабочий протокол 7-8 кл. маль'!B32</f>
        <v>0</v>
      </c>
      <c r="D36" s="33">
        <f>'Рабочий протокол 7-8 кл. маль'!M32</f>
        <v>0</v>
      </c>
      <c r="E36" s="33">
        <f>'Рабочий протокол 7-8 кл. маль'!M32</f>
        <v>0</v>
      </c>
      <c r="F36" s="24">
        <f t="shared" si="0"/>
        <v>13</v>
      </c>
      <c r="G36" s="61">
        <f t="shared" si="1"/>
        <v>0</v>
      </c>
    </row>
    <row r="37" spans="1:7">
      <c r="A37" s="24">
        <v>24</v>
      </c>
      <c r="B37" s="59">
        <f>'Рабочий протокол 7-8 кл. маль'!C33</f>
        <v>0</v>
      </c>
      <c r="C37" s="40">
        <f>'Рабочий протокол 7-8 кл. маль'!B33</f>
        <v>0</v>
      </c>
      <c r="D37" s="33">
        <f>'Рабочий протокол 7-8 кл. маль'!M33</f>
        <v>0</v>
      </c>
      <c r="E37" s="33">
        <f>'Рабочий протокол 7-8 кл. маль'!M33</f>
        <v>0</v>
      </c>
      <c r="F37" s="24">
        <f t="shared" si="0"/>
        <v>13</v>
      </c>
      <c r="G37" s="61">
        <f t="shared" si="1"/>
        <v>0</v>
      </c>
    </row>
    <row r="38" spans="1:7">
      <c r="A38" s="24">
        <v>25</v>
      </c>
      <c r="B38" s="59">
        <f>'Рабочий протокол 7-8 кл. маль'!C34</f>
        <v>0</v>
      </c>
      <c r="C38" s="40">
        <f>'Рабочий протокол 7-8 кл. маль'!B34</f>
        <v>0</v>
      </c>
      <c r="D38" s="33">
        <f>'Рабочий протокол 7-8 кл. маль'!M34</f>
        <v>0</v>
      </c>
      <c r="E38" s="33">
        <f>'Рабочий протокол 7-8 кл. маль'!M34</f>
        <v>0</v>
      </c>
      <c r="F38" s="24">
        <f t="shared" si="0"/>
        <v>13</v>
      </c>
      <c r="G38" s="61">
        <f t="shared" si="1"/>
        <v>0</v>
      </c>
    </row>
    <row r="39" spans="1:7">
      <c r="A39" s="24">
        <v>26</v>
      </c>
      <c r="B39" s="59">
        <f>'Рабочий протокол 7-8 кл. маль'!C35</f>
        <v>0</v>
      </c>
      <c r="C39" s="40">
        <f>'Рабочий протокол 7-8 кл. маль'!B35</f>
        <v>0</v>
      </c>
      <c r="D39" s="33">
        <f>'Рабочий протокол 7-8 кл. маль'!M35</f>
        <v>0</v>
      </c>
      <c r="E39" s="33">
        <f>'Рабочий протокол 7-8 кл. маль'!M35</f>
        <v>0</v>
      </c>
      <c r="F39" s="24">
        <f t="shared" si="0"/>
        <v>13</v>
      </c>
      <c r="G39" s="61">
        <f t="shared" si="1"/>
        <v>0</v>
      </c>
    </row>
    <row r="40" spans="1:7">
      <c r="A40" s="24">
        <v>27</v>
      </c>
      <c r="B40" s="59">
        <f>'Рабочий протокол 7-8 кл. маль'!C36</f>
        <v>0</v>
      </c>
      <c r="C40" s="40">
        <f>'Рабочий протокол 7-8 кл. маль'!B36</f>
        <v>0</v>
      </c>
      <c r="D40" s="33">
        <f>'Рабочий протокол 7-8 кл. маль'!M36</f>
        <v>0</v>
      </c>
      <c r="E40" s="33">
        <f>'Рабочий протокол 7-8 кл. маль'!M36</f>
        <v>0</v>
      </c>
      <c r="F40" s="24">
        <f t="shared" si="0"/>
        <v>13</v>
      </c>
      <c r="G40" s="61">
        <f t="shared" si="1"/>
        <v>0</v>
      </c>
    </row>
    <row r="41" spans="1:7">
      <c r="A41" s="24">
        <v>28</v>
      </c>
      <c r="B41" s="59">
        <f>'Рабочий протокол 7-8 кл. маль'!C37</f>
        <v>0</v>
      </c>
      <c r="C41" s="40">
        <f>'Рабочий протокол 7-8 кл. маль'!B37</f>
        <v>0</v>
      </c>
      <c r="D41" s="33">
        <f>'Рабочий протокол 7-8 кл. маль'!M37</f>
        <v>0</v>
      </c>
      <c r="E41" s="33">
        <f>'Рабочий протокол 7-8 кл. маль'!M37</f>
        <v>0</v>
      </c>
      <c r="F41" s="24">
        <f t="shared" si="0"/>
        <v>13</v>
      </c>
      <c r="G41" s="61">
        <f t="shared" si="1"/>
        <v>0</v>
      </c>
    </row>
    <row r="42" spans="1:7">
      <c r="A42" s="24">
        <v>29</v>
      </c>
      <c r="B42" s="59">
        <f>'Рабочий протокол 7-8 кл. маль'!C38</f>
        <v>0</v>
      </c>
      <c r="C42" s="40">
        <f>'Рабочий протокол 7-8 кл. маль'!B38</f>
        <v>0</v>
      </c>
      <c r="D42" s="33">
        <f>'Рабочий протокол 7-8 кл. маль'!M38</f>
        <v>0</v>
      </c>
      <c r="E42" s="33">
        <f>'Рабочий протокол 7-8 кл. маль'!M38</f>
        <v>0</v>
      </c>
      <c r="F42" s="24">
        <f t="shared" si="0"/>
        <v>13</v>
      </c>
      <c r="G42" s="61">
        <f t="shared" si="1"/>
        <v>0</v>
      </c>
    </row>
    <row r="43" spans="1:7">
      <c r="A43" s="24">
        <v>30</v>
      </c>
      <c r="B43" s="59">
        <f>'Рабочий протокол 7-8 кл. маль'!C39</f>
        <v>0</v>
      </c>
      <c r="C43" s="40">
        <f>'Рабочий протокол 7-8 кл. маль'!B39</f>
        <v>0</v>
      </c>
      <c r="D43" s="33">
        <f>'Рабочий протокол 7-8 кл. маль'!M39</f>
        <v>0</v>
      </c>
      <c r="E43" s="33">
        <f>'Рабочий протокол 7-8 кл. маль'!M39</f>
        <v>0</v>
      </c>
      <c r="F43" s="24">
        <f t="shared" si="0"/>
        <v>13</v>
      </c>
      <c r="G43" s="61">
        <f t="shared" si="1"/>
        <v>0</v>
      </c>
    </row>
    <row r="44" spans="1:7">
      <c r="A44" s="24">
        <v>31</v>
      </c>
      <c r="B44" s="59">
        <f>'Рабочий протокол 7-8 кл. маль'!C40</f>
        <v>0</v>
      </c>
      <c r="C44" s="40">
        <f>'Рабочий протокол 7-8 кл. маль'!B40</f>
        <v>0</v>
      </c>
      <c r="D44" s="33">
        <f>'Рабочий протокол 7-8 кл. маль'!M40</f>
        <v>0</v>
      </c>
      <c r="E44" s="33">
        <f>'Рабочий протокол 7-8 кл. маль'!M40</f>
        <v>0</v>
      </c>
      <c r="F44" s="24">
        <f t="shared" si="0"/>
        <v>13</v>
      </c>
      <c r="G44" s="61">
        <f t="shared" si="1"/>
        <v>0</v>
      </c>
    </row>
    <row r="45" spans="1:7">
      <c r="A45" s="24">
        <v>32</v>
      </c>
      <c r="B45" s="59">
        <f>'Рабочий протокол 7-8 кл. маль'!C41</f>
        <v>0</v>
      </c>
      <c r="C45" s="40">
        <f>'Рабочий протокол 7-8 кл. маль'!B41</f>
        <v>0</v>
      </c>
      <c r="D45" s="33">
        <f>'Рабочий протокол 7-8 кл. маль'!M41</f>
        <v>0</v>
      </c>
      <c r="E45" s="33">
        <f>'Рабочий протокол 7-8 кл. маль'!M41</f>
        <v>0</v>
      </c>
      <c r="F45" s="24">
        <f t="shared" si="0"/>
        <v>13</v>
      </c>
      <c r="G45" s="61">
        <f t="shared" si="1"/>
        <v>0</v>
      </c>
    </row>
    <row r="46" spans="1:7">
      <c r="A46" s="24">
        <v>33</v>
      </c>
      <c r="B46" s="59">
        <f>'Рабочий протокол 7-8 кл. маль'!C42</f>
        <v>0</v>
      </c>
      <c r="C46" s="40">
        <f>'Рабочий протокол 7-8 кл. маль'!B42</f>
        <v>0</v>
      </c>
      <c r="D46" s="33">
        <f>'Рабочий протокол 7-8 кл. маль'!M42</f>
        <v>0</v>
      </c>
      <c r="E46" s="33">
        <f>'Рабочий протокол 7-8 кл. маль'!M42</f>
        <v>0</v>
      </c>
      <c r="F46" s="24">
        <f t="shared" ref="F46:F77" si="2">RANK(E46,E$14:E$83,0)</f>
        <v>13</v>
      </c>
      <c r="G46" s="61">
        <f t="shared" ref="G46:G77" si="3">IF(F46=1,"Победитель",IF(E46&gt;50,"Призёр",IF(B46=0,,"Участник")))</f>
        <v>0</v>
      </c>
    </row>
    <row r="47" spans="1:7">
      <c r="A47" s="24">
        <v>34</v>
      </c>
      <c r="B47" s="59">
        <f>'Рабочий протокол 7-8 кл. маль'!C43</f>
        <v>0</v>
      </c>
      <c r="C47" s="40">
        <f>'Рабочий протокол 7-8 кл. маль'!B43</f>
        <v>0</v>
      </c>
      <c r="D47" s="33">
        <f>'Рабочий протокол 7-8 кл. маль'!M43</f>
        <v>0</v>
      </c>
      <c r="E47" s="33">
        <f>'Рабочий протокол 7-8 кл. маль'!M43</f>
        <v>0</v>
      </c>
      <c r="F47" s="24">
        <f t="shared" si="2"/>
        <v>13</v>
      </c>
      <c r="G47" s="61">
        <f t="shared" si="3"/>
        <v>0</v>
      </c>
    </row>
    <row r="48" spans="1:7">
      <c r="A48" s="24">
        <v>35</v>
      </c>
      <c r="B48" s="59">
        <f>'Рабочий протокол 7-8 кл. маль'!C44</f>
        <v>0</v>
      </c>
      <c r="C48" s="40">
        <f>'Рабочий протокол 7-8 кл. маль'!B44</f>
        <v>0</v>
      </c>
      <c r="D48" s="33">
        <f>'Рабочий протокол 7-8 кл. маль'!M44</f>
        <v>0</v>
      </c>
      <c r="E48" s="33">
        <f>'Рабочий протокол 7-8 кл. маль'!M44</f>
        <v>0</v>
      </c>
      <c r="F48" s="24">
        <f t="shared" si="2"/>
        <v>13</v>
      </c>
      <c r="G48" s="61">
        <f t="shared" si="3"/>
        <v>0</v>
      </c>
    </row>
    <row r="49" spans="1:7">
      <c r="A49" s="24">
        <v>36</v>
      </c>
      <c r="B49" s="59">
        <f>'Рабочий протокол 7-8 кл. маль'!C45</f>
        <v>0</v>
      </c>
      <c r="C49" s="40">
        <f>'Рабочий протокол 7-8 кл. маль'!B45</f>
        <v>0</v>
      </c>
      <c r="D49" s="33">
        <f>'Рабочий протокол 7-8 кл. маль'!M45</f>
        <v>0</v>
      </c>
      <c r="E49" s="33">
        <f>'Рабочий протокол 7-8 кл. маль'!M45</f>
        <v>0</v>
      </c>
      <c r="F49" s="24">
        <f t="shared" si="2"/>
        <v>13</v>
      </c>
      <c r="G49" s="61">
        <f t="shared" si="3"/>
        <v>0</v>
      </c>
    </row>
    <row r="50" spans="1:7">
      <c r="A50" s="24">
        <v>37</v>
      </c>
      <c r="B50" s="59">
        <f>'Рабочий протокол 7-8 кл. маль'!C46</f>
        <v>0</v>
      </c>
      <c r="C50" s="40">
        <f>'Рабочий протокол 7-8 кл. маль'!B46</f>
        <v>0</v>
      </c>
      <c r="D50" s="33">
        <f>'Рабочий протокол 7-8 кл. маль'!M46</f>
        <v>0</v>
      </c>
      <c r="E50" s="33">
        <f>'Рабочий протокол 7-8 кл. маль'!M46</f>
        <v>0</v>
      </c>
      <c r="F50" s="24">
        <f t="shared" si="2"/>
        <v>13</v>
      </c>
      <c r="G50" s="61">
        <f t="shared" si="3"/>
        <v>0</v>
      </c>
    </row>
    <row r="51" spans="1:7">
      <c r="A51" s="24">
        <v>38</v>
      </c>
      <c r="B51" s="59">
        <f>'Рабочий протокол 7-8 кл. маль'!C47</f>
        <v>0</v>
      </c>
      <c r="C51" s="40">
        <f>'Рабочий протокол 7-8 кл. маль'!B47</f>
        <v>0</v>
      </c>
      <c r="D51" s="33">
        <f>'Рабочий протокол 7-8 кл. маль'!M47</f>
        <v>0</v>
      </c>
      <c r="E51" s="33">
        <f>'Рабочий протокол 7-8 кл. маль'!M47</f>
        <v>0</v>
      </c>
      <c r="F51" s="24">
        <f t="shared" si="2"/>
        <v>13</v>
      </c>
      <c r="G51" s="61">
        <f t="shared" si="3"/>
        <v>0</v>
      </c>
    </row>
    <row r="52" spans="1:7">
      <c r="A52" s="24">
        <v>39</v>
      </c>
      <c r="B52" s="59">
        <f>'Рабочий протокол 7-8 кл. маль'!C48</f>
        <v>0</v>
      </c>
      <c r="C52" s="40">
        <f>'Рабочий протокол 7-8 кл. маль'!B48</f>
        <v>0</v>
      </c>
      <c r="D52" s="33">
        <f>'Рабочий протокол 7-8 кл. маль'!M48</f>
        <v>0</v>
      </c>
      <c r="E52" s="33">
        <f>'Рабочий протокол 7-8 кл. маль'!M48</f>
        <v>0</v>
      </c>
      <c r="F52" s="24">
        <f t="shared" si="2"/>
        <v>13</v>
      </c>
      <c r="G52" s="61">
        <f t="shared" si="3"/>
        <v>0</v>
      </c>
    </row>
    <row r="53" spans="1:7">
      <c r="A53" s="24">
        <v>40</v>
      </c>
      <c r="B53" s="59">
        <f>'Рабочий протокол 7-8 кл. маль'!C49</f>
        <v>0</v>
      </c>
      <c r="C53" s="40">
        <f>'Рабочий протокол 7-8 кл. маль'!B49</f>
        <v>0</v>
      </c>
      <c r="D53" s="33">
        <f>'Рабочий протокол 7-8 кл. маль'!M49</f>
        <v>0</v>
      </c>
      <c r="E53" s="33">
        <f>'Рабочий протокол 7-8 кл. маль'!M49</f>
        <v>0</v>
      </c>
      <c r="F53" s="24">
        <f t="shared" si="2"/>
        <v>13</v>
      </c>
      <c r="G53" s="61">
        <f t="shared" si="3"/>
        <v>0</v>
      </c>
    </row>
    <row r="54" spans="1:7">
      <c r="A54" s="24">
        <v>41</v>
      </c>
      <c r="B54" s="59">
        <f>'Рабочий протокол 7-8 кл. маль'!C50</f>
        <v>0</v>
      </c>
      <c r="C54" s="40">
        <f>'Рабочий протокол 7-8 кл. маль'!B50</f>
        <v>0</v>
      </c>
      <c r="D54" s="33">
        <f>'Рабочий протокол 7-8 кл. маль'!M50</f>
        <v>0</v>
      </c>
      <c r="E54" s="33">
        <f>'Рабочий протокол 7-8 кл. маль'!M50</f>
        <v>0</v>
      </c>
      <c r="F54" s="24">
        <f t="shared" si="2"/>
        <v>13</v>
      </c>
      <c r="G54" s="61">
        <f t="shared" si="3"/>
        <v>0</v>
      </c>
    </row>
    <row r="55" spans="1:7">
      <c r="A55" s="24">
        <v>42</v>
      </c>
      <c r="B55" s="59">
        <f>'Рабочий протокол 7-8 кл. маль'!C51</f>
        <v>0</v>
      </c>
      <c r="C55" s="40">
        <f>'Рабочий протокол 7-8 кл. маль'!B51</f>
        <v>0</v>
      </c>
      <c r="D55" s="33">
        <f>'Рабочий протокол 7-8 кл. маль'!M51</f>
        <v>0</v>
      </c>
      <c r="E55" s="33">
        <f>'Рабочий протокол 7-8 кл. маль'!M51</f>
        <v>0</v>
      </c>
      <c r="F55" s="24">
        <f t="shared" si="2"/>
        <v>13</v>
      </c>
      <c r="G55" s="61">
        <f t="shared" si="3"/>
        <v>0</v>
      </c>
    </row>
    <row r="56" spans="1:7">
      <c r="A56" s="24">
        <v>43</v>
      </c>
      <c r="B56" s="59">
        <f>'Рабочий протокол 7-8 кл. маль'!C52</f>
        <v>0</v>
      </c>
      <c r="C56" s="40">
        <f>'Рабочий протокол 7-8 кл. маль'!B52</f>
        <v>0</v>
      </c>
      <c r="D56" s="33">
        <f>'Рабочий протокол 7-8 кл. маль'!M52</f>
        <v>0</v>
      </c>
      <c r="E56" s="33">
        <f>'Рабочий протокол 7-8 кл. маль'!M52</f>
        <v>0</v>
      </c>
      <c r="F56" s="24">
        <f t="shared" si="2"/>
        <v>13</v>
      </c>
      <c r="G56" s="61">
        <f t="shared" si="3"/>
        <v>0</v>
      </c>
    </row>
    <row r="57" spans="1:7">
      <c r="A57" s="24">
        <v>44</v>
      </c>
      <c r="B57" s="59">
        <f>'Рабочий протокол 7-8 кл. маль'!C53</f>
        <v>0</v>
      </c>
      <c r="C57" s="40">
        <f>'Рабочий протокол 7-8 кл. маль'!B53</f>
        <v>0</v>
      </c>
      <c r="D57" s="33">
        <f>'Рабочий протокол 7-8 кл. маль'!M53</f>
        <v>0</v>
      </c>
      <c r="E57" s="33">
        <f>'Рабочий протокол 7-8 кл. маль'!M53</f>
        <v>0</v>
      </c>
      <c r="F57" s="24">
        <f t="shared" si="2"/>
        <v>13</v>
      </c>
      <c r="G57" s="61">
        <f t="shared" si="3"/>
        <v>0</v>
      </c>
    </row>
    <row r="58" spans="1:7">
      <c r="A58" s="24">
        <v>45</v>
      </c>
      <c r="B58" s="59">
        <f>'Рабочий протокол 7-8 кл. маль'!C54</f>
        <v>0</v>
      </c>
      <c r="C58" s="40">
        <f>'Рабочий протокол 7-8 кл. маль'!B54</f>
        <v>0</v>
      </c>
      <c r="D58" s="33">
        <f>'Рабочий протокол 7-8 кл. маль'!M54</f>
        <v>0</v>
      </c>
      <c r="E58" s="33">
        <f>'Рабочий протокол 7-8 кл. маль'!M54</f>
        <v>0</v>
      </c>
      <c r="F58" s="24">
        <f t="shared" si="2"/>
        <v>13</v>
      </c>
      <c r="G58" s="61">
        <f t="shared" si="3"/>
        <v>0</v>
      </c>
    </row>
    <row r="59" spans="1:7">
      <c r="A59" s="24">
        <v>46</v>
      </c>
      <c r="B59" s="59">
        <f>'Рабочий протокол 7-8 кл. маль'!C55</f>
        <v>0</v>
      </c>
      <c r="C59" s="40">
        <f>'Рабочий протокол 7-8 кл. маль'!B55</f>
        <v>0</v>
      </c>
      <c r="D59" s="33">
        <f>'Рабочий протокол 7-8 кл. маль'!M55</f>
        <v>0</v>
      </c>
      <c r="E59" s="33">
        <f>'Рабочий протокол 7-8 кл. маль'!M55</f>
        <v>0</v>
      </c>
      <c r="F59" s="24">
        <f t="shared" si="2"/>
        <v>13</v>
      </c>
      <c r="G59" s="61">
        <f t="shared" si="3"/>
        <v>0</v>
      </c>
    </row>
    <row r="60" spans="1:7">
      <c r="A60" s="24">
        <v>47</v>
      </c>
      <c r="B60" s="59">
        <f>'Рабочий протокол 7-8 кл. маль'!C56</f>
        <v>0</v>
      </c>
      <c r="C60" s="40">
        <f>'Рабочий протокол 7-8 кл. маль'!B56</f>
        <v>0</v>
      </c>
      <c r="D60" s="33">
        <f>'Рабочий протокол 7-8 кл. маль'!M56</f>
        <v>0</v>
      </c>
      <c r="E60" s="33">
        <f>'Рабочий протокол 7-8 кл. маль'!M56</f>
        <v>0</v>
      </c>
      <c r="F60" s="24">
        <f t="shared" si="2"/>
        <v>13</v>
      </c>
      <c r="G60" s="61">
        <f t="shared" si="3"/>
        <v>0</v>
      </c>
    </row>
    <row r="61" spans="1:7">
      <c r="A61" s="24">
        <v>48</v>
      </c>
      <c r="B61" s="59">
        <f>'Рабочий протокол 7-8 кл. маль'!C57</f>
        <v>0</v>
      </c>
      <c r="C61" s="40">
        <f>'Рабочий протокол 7-8 кл. маль'!B57</f>
        <v>0</v>
      </c>
      <c r="D61" s="33">
        <f>'Рабочий протокол 7-8 кл. маль'!M57</f>
        <v>0</v>
      </c>
      <c r="E61" s="33">
        <f>'Рабочий протокол 7-8 кл. маль'!M57</f>
        <v>0</v>
      </c>
      <c r="F61" s="24">
        <f t="shared" si="2"/>
        <v>13</v>
      </c>
      <c r="G61" s="61">
        <f t="shared" si="3"/>
        <v>0</v>
      </c>
    </row>
    <row r="62" spans="1:7">
      <c r="A62" s="24">
        <v>49</v>
      </c>
      <c r="B62" s="59">
        <f>'Рабочий протокол 7-8 кл. маль'!C58</f>
        <v>0</v>
      </c>
      <c r="C62" s="40">
        <f>'Рабочий протокол 7-8 кл. маль'!B58</f>
        <v>0</v>
      </c>
      <c r="D62" s="33">
        <f>'Рабочий протокол 7-8 кл. маль'!M58</f>
        <v>0</v>
      </c>
      <c r="E62" s="33">
        <f>'Рабочий протокол 7-8 кл. маль'!M58</f>
        <v>0</v>
      </c>
      <c r="F62" s="24">
        <f t="shared" si="2"/>
        <v>13</v>
      </c>
      <c r="G62" s="61">
        <f t="shared" si="3"/>
        <v>0</v>
      </c>
    </row>
    <row r="63" spans="1:7">
      <c r="A63" s="24">
        <v>50</v>
      </c>
      <c r="B63" s="59">
        <f>'Рабочий протокол 7-8 кл. маль'!C59</f>
        <v>0</v>
      </c>
      <c r="C63" s="40">
        <f>'Рабочий протокол 7-8 кл. маль'!B59</f>
        <v>0</v>
      </c>
      <c r="D63" s="33">
        <f>'Рабочий протокол 7-8 кл. маль'!M59</f>
        <v>0</v>
      </c>
      <c r="E63" s="33">
        <f>'Рабочий протокол 7-8 кл. маль'!M59</f>
        <v>0</v>
      </c>
      <c r="F63" s="24">
        <f t="shared" si="2"/>
        <v>13</v>
      </c>
      <c r="G63" s="61">
        <f t="shared" si="3"/>
        <v>0</v>
      </c>
    </row>
    <row r="64" spans="1:7">
      <c r="A64" s="24">
        <v>51</v>
      </c>
      <c r="B64" s="59">
        <f>'Рабочий протокол 7-8 кл. маль'!C60</f>
        <v>0</v>
      </c>
      <c r="C64" s="40">
        <f>'Рабочий протокол 7-8 кл. маль'!B60</f>
        <v>0</v>
      </c>
      <c r="D64" s="33">
        <f>'Рабочий протокол 7-8 кл. маль'!M60</f>
        <v>0</v>
      </c>
      <c r="E64" s="33">
        <f>'Рабочий протокол 7-8 кл. маль'!M60</f>
        <v>0</v>
      </c>
      <c r="F64" s="24">
        <f t="shared" si="2"/>
        <v>13</v>
      </c>
      <c r="G64" s="61">
        <f t="shared" si="3"/>
        <v>0</v>
      </c>
    </row>
    <row r="65" spans="1:7">
      <c r="A65" s="24">
        <v>52</v>
      </c>
      <c r="B65" s="59">
        <f>'Рабочий протокол 7-8 кл. маль'!C61</f>
        <v>0</v>
      </c>
      <c r="C65" s="40">
        <f>'Рабочий протокол 7-8 кл. маль'!B61</f>
        <v>0</v>
      </c>
      <c r="D65" s="33">
        <f>'Рабочий протокол 7-8 кл. маль'!M61</f>
        <v>0</v>
      </c>
      <c r="E65" s="33">
        <f>'Рабочий протокол 7-8 кл. маль'!M61</f>
        <v>0</v>
      </c>
      <c r="F65" s="24">
        <f t="shared" si="2"/>
        <v>13</v>
      </c>
      <c r="G65" s="61">
        <f t="shared" si="3"/>
        <v>0</v>
      </c>
    </row>
    <row r="66" spans="1:7">
      <c r="A66" s="24">
        <v>53</v>
      </c>
      <c r="B66" s="59">
        <f>'Рабочий протокол 7-8 кл. маль'!C62</f>
        <v>0</v>
      </c>
      <c r="C66" s="40">
        <f>'Рабочий протокол 7-8 кл. маль'!B62</f>
        <v>0</v>
      </c>
      <c r="D66" s="33">
        <f>'Рабочий протокол 7-8 кл. маль'!M62</f>
        <v>0</v>
      </c>
      <c r="E66" s="33">
        <f>'Рабочий протокол 7-8 кл. маль'!M62</f>
        <v>0</v>
      </c>
      <c r="F66" s="24">
        <f t="shared" si="2"/>
        <v>13</v>
      </c>
      <c r="G66" s="61">
        <f t="shared" si="3"/>
        <v>0</v>
      </c>
    </row>
    <row r="67" spans="1:7">
      <c r="A67" s="24">
        <v>54</v>
      </c>
      <c r="B67" s="59">
        <f>'Рабочий протокол 7-8 кл. маль'!C63</f>
        <v>0</v>
      </c>
      <c r="C67" s="40">
        <f>'Рабочий протокол 7-8 кл. маль'!B63</f>
        <v>0</v>
      </c>
      <c r="D67" s="33">
        <f>'Рабочий протокол 7-8 кл. маль'!M63</f>
        <v>0</v>
      </c>
      <c r="E67" s="33">
        <f>'Рабочий протокол 7-8 кл. маль'!M63</f>
        <v>0</v>
      </c>
      <c r="F67" s="24">
        <f t="shared" si="2"/>
        <v>13</v>
      </c>
      <c r="G67" s="61">
        <f t="shared" si="3"/>
        <v>0</v>
      </c>
    </row>
    <row r="68" spans="1:7">
      <c r="A68" s="24">
        <v>55</v>
      </c>
      <c r="B68" s="59">
        <f>'Рабочий протокол 7-8 кл. маль'!C64</f>
        <v>0</v>
      </c>
      <c r="C68" s="40">
        <f>'Рабочий протокол 7-8 кл. маль'!B64</f>
        <v>0</v>
      </c>
      <c r="D68" s="33">
        <f>'Рабочий протокол 7-8 кл. маль'!M64</f>
        <v>0</v>
      </c>
      <c r="E68" s="33">
        <f>'Рабочий протокол 7-8 кл. маль'!M64</f>
        <v>0</v>
      </c>
      <c r="F68" s="24">
        <f t="shared" si="2"/>
        <v>13</v>
      </c>
      <c r="G68" s="61">
        <f t="shared" si="3"/>
        <v>0</v>
      </c>
    </row>
    <row r="69" spans="1:7">
      <c r="A69" s="24">
        <v>56</v>
      </c>
      <c r="B69" s="59">
        <f>'Рабочий протокол 7-8 кл. маль'!C65</f>
        <v>0</v>
      </c>
      <c r="C69" s="40">
        <f>'Рабочий протокол 7-8 кл. маль'!B65</f>
        <v>0</v>
      </c>
      <c r="D69" s="33">
        <f>'Рабочий протокол 7-8 кл. маль'!M65</f>
        <v>0</v>
      </c>
      <c r="E69" s="33">
        <f>'Рабочий протокол 7-8 кл. маль'!M65</f>
        <v>0</v>
      </c>
      <c r="F69" s="24">
        <f t="shared" si="2"/>
        <v>13</v>
      </c>
      <c r="G69" s="61">
        <f t="shared" si="3"/>
        <v>0</v>
      </c>
    </row>
    <row r="70" spans="1:7">
      <c r="A70" s="24">
        <v>57</v>
      </c>
      <c r="B70" s="59">
        <f>'Рабочий протокол 7-8 кл. маль'!C66</f>
        <v>0</v>
      </c>
      <c r="C70" s="40">
        <f>'Рабочий протокол 7-8 кл. маль'!B66</f>
        <v>0</v>
      </c>
      <c r="D70" s="33">
        <f>'Рабочий протокол 7-8 кл. маль'!M66</f>
        <v>0</v>
      </c>
      <c r="E70" s="33">
        <f>'Рабочий протокол 7-8 кл. маль'!M66</f>
        <v>0</v>
      </c>
      <c r="F70" s="24">
        <f t="shared" si="2"/>
        <v>13</v>
      </c>
      <c r="G70" s="61">
        <f t="shared" si="3"/>
        <v>0</v>
      </c>
    </row>
    <row r="71" spans="1:7">
      <c r="A71" s="24">
        <v>58</v>
      </c>
      <c r="B71" s="59">
        <f>'Рабочий протокол 7-8 кл. маль'!C67</f>
        <v>0</v>
      </c>
      <c r="C71" s="40">
        <f>'Рабочий протокол 7-8 кл. маль'!B67</f>
        <v>0</v>
      </c>
      <c r="D71" s="33">
        <f>'Рабочий протокол 7-8 кл. маль'!M67</f>
        <v>0</v>
      </c>
      <c r="E71" s="33">
        <f>'Рабочий протокол 7-8 кл. маль'!M67</f>
        <v>0</v>
      </c>
      <c r="F71" s="24">
        <f t="shared" si="2"/>
        <v>13</v>
      </c>
      <c r="G71" s="61">
        <f t="shared" si="3"/>
        <v>0</v>
      </c>
    </row>
    <row r="72" spans="1:7">
      <c r="A72" s="24">
        <v>59</v>
      </c>
      <c r="B72" s="59">
        <f>'Рабочий протокол 7-8 кл. маль'!C68</f>
        <v>0</v>
      </c>
      <c r="C72" s="40">
        <f>'Рабочий протокол 7-8 кл. маль'!B68</f>
        <v>0</v>
      </c>
      <c r="D72" s="33">
        <f>'Рабочий протокол 7-8 кл. маль'!M68</f>
        <v>0</v>
      </c>
      <c r="E72" s="33">
        <f>'Рабочий протокол 7-8 кл. маль'!M68</f>
        <v>0</v>
      </c>
      <c r="F72" s="24">
        <f t="shared" si="2"/>
        <v>13</v>
      </c>
      <c r="G72" s="61">
        <f t="shared" si="3"/>
        <v>0</v>
      </c>
    </row>
    <row r="73" spans="1:7">
      <c r="A73" s="24">
        <v>60</v>
      </c>
      <c r="B73" s="59">
        <f>'Рабочий протокол 7-8 кл. маль'!C69</f>
        <v>0</v>
      </c>
      <c r="C73" s="40">
        <f>'Рабочий протокол 7-8 кл. маль'!B69</f>
        <v>0</v>
      </c>
      <c r="D73" s="33">
        <f>'Рабочий протокол 7-8 кл. маль'!M69</f>
        <v>0</v>
      </c>
      <c r="E73" s="33">
        <f>'Рабочий протокол 7-8 кл. маль'!M69</f>
        <v>0</v>
      </c>
      <c r="F73" s="24">
        <f t="shared" si="2"/>
        <v>13</v>
      </c>
      <c r="G73" s="61">
        <f t="shared" si="3"/>
        <v>0</v>
      </c>
    </row>
    <row r="74" spans="1:7">
      <c r="A74" s="24">
        <v>61</v>
      </c>
      <c r="B74" s="59">
        <f>'Рабочий протокол 7-8 кл. маль'!C70</f>
        <v>0</v>
      </c>
      <c r="C74" s="40">
        <f>'Рабочий протокол 7-8 кл. маль'!B70</f>
        <v>0</v>
      </c>
      <c r="D74" s="33">
        <f>'Рабочий протокол 7-8 кл. маль'!M70</f>
        <v>0</v>
      </c>
      <c r="E74" s="33">
        <f>'Рабочий протокол 7-8 кл. маль'!M70</f>
        <v>0</v>
      </c>
      <c r="F74" s="24">
        <f t="shared" si="2"/>
        <v>13</v>
      </c>
      <c r="G74" s="61">
        <f t="shared" si="3"/>
        <v>0</v>
      </c>
    </row>
    <row r="75" spans="1:7">
      <c r="A75" s="24">
        <v>62</v>
      </c>
      <c r="B75" s="59">
        <f>'Рабочий протокол 7-8 кл. маль'!C71</f>
        <v>0</v>
      </c>
      <c r="C75" s="40">
        <f>'Рабочий протокол 7-8 кл. маль'!B71</f>
        <v>0</v>
      </c>
      <c r="D75" s="33">
        <f>'Рабочий протокол 7-8 кл. маль'!M71</f>
        <v>0</v>
      </c>
      <c r="E75" s="33">
        <f>'Рабочий протокол 7-8 кл. маль'!M71</f>
        <v>0</v>
      </c>
      <c r="F75" s="24">
        <f t="shared" si="2"/>
        <v>13</v>
      </c>
      <c r="G75" s="61">
        <f t="shared" si="3"/>
        <v>0</v>
      </c>
    </row>
    <row r="76" spans="1:7">
      <c r="A76" s="24">
        <v>63</v>
      </c>
      <c r="B76" s="59">
        <f>'Рабочий протокол 7-8 кл. маль'!C72</f>
        <v>0</v>
      </c>
      <c r="C76" s="40">
        <f>'Рабочий протокол 7-8 кл. маль'!B72</f>
        <v>0</v>
      </c>
      <c r="D76" s="33">
        <f>'Рабочий протокол 7-8 кл. маль'!M72</f>
        <v>0</v>
      </c>
      <c r="E76" s="33">
        <f>'Рабочий протокол 7-8 кл. маль'!M72</f>
        <v>0</v>
      </c>
      <c r="F76" s="24">
        <f t="shared" si="2"/>
        <v>13</v>
      </c>
      <c r="G76" s="61">
        <f t="shared" si="3"/>
        <v>0</v>
      </c>
    </row>
    <row r="77" spans="1:7">
      <c r="A77" s="24">
        <v>64</v>
      </c>
      <c r="B77" s="59">
        <f>'Рабочий протокол 7-8 кл. маль'!C73</f>
        <v>0</v>
      </c>
      <c r="C77" s="40">
        <f>'Рабочий протокол 7-8 кл. маль'!B73</f>
        <v>0</v>
      </c>
      <c r="D77" s="33">
        <f>'Рабочий протокол 7-8 кл. маль'!M73</f>
        <v>0</v>
      </c>
      <c r="E77" s="33">
        <f>'Рабочий протокол 7-8 кл. маль'!M73</f>
        <v>0</v>
      </c>
      <c r="F77" s="24">
        <f t="shared" si="2"/>
        <v>13</v>
      </c>
      <c r="G77" s="61">
        <f t="shared" si="3"/>
        <v>0</v>
      </c>
    </row>
    <row r="78" spans="1:7">
      <c r="A78" s="24">
        <v>65</v>
      </c>
      <c r="B78" s="59">
        <f>'Рабочий протокол 7-8 кл. маль'!C74</f>
        <v>0</v>
      </c>
      <c r="C78" s="40">
        <f>'Рабочий протокол 7-8 кл. маль'!B74</f>
        <v>0</v>
      </c>
      <c r="D78" s="33">
        <f>'Рабочий протокол 7-8 кл. маль'!M74</f>
        <v>0</v>
      </c>
      <c r="E78" s="33">
        <f>'Рабочий протокол 7-8 кл. маль'!M74</f>
        <v>0</v>
      </c>
      <c r="F78" s="24">
        <f t="shared" ref="F78:F83" si="4">RANK(E78,E$14:E$83,0)</f>
        <v>13</v>
      </c>
      <c r="G78" s="61">
        <f t="shared" ref="G78:G83" si="5">IF(F78=1,"Победитель",IF(E78&gt;50,"Призёр",IF(B78=0,,"Участник")))</f>
        <v>0</v>
      </c>
    </row>
    <row r="79" spans="1:7">
      <c r="A79" s="24">
        <v>66</v>
      </c>
      <c r="B79" s="59">
        <f>'Рабочий протокол 7-8 кл. маль'!C75</f>
        <v>0</v>
      </c>
      <c r="C79" s="40">
        <f>'Рабочий протокол 7-8 кл. маль'!B75</f>
        <v>0</v>
      </c>
      <c r="D79" s="33">
        <f>'Рабочий протокол 7-8 кл. маль'!M75</f>
        <v>0</v>
      </c>
      <c r="E79" s="33">
        <f>'Рабочий протокол 7-8 кл. маль'!M75</f>
        <v>0</v>
      </c>
      <c r="F79" s="24">
        <f t="shared" si="4"/>
        <v>13</v>
      </c>
      <c r="G79" s="61">
        <f t="shared" si="5"/>
        <v>0</v>
      </c>
    </row>
    <row r="80" spans="1:7">
      <c r="A80" s="24">
        <v>67</v>
      </c>
      <c r="B80" s="59">
        <f>'Рабочий протокол 7-8 кл. маль'!C76</f>
        <v>0</v>
      </c>
      <c r="C80" s="40">
        <f>'Рабочий протокол 7-8 кл. маль'!B76</f>
        <v>0</v>
      </c>
      <c r="D80" s="33">
        <f>'Рабочий протокол 7-8 кл. маль'!M76</f>
        <v>0</v>
      </c>
      <c r="E80" s="33">
        <f>'Рабочий протокол 7-8 кл. маль'!M76</f>
        <v>0</v>
      </c>
      <c r="F80" s="24">
        <f t="shared" si="4"/>
        <v>13</v>
      </c>
      <c r="G80" s="61">
        <f t="shared" si="5"/>
        <v>0</v>
      </c>
    </row>
    <row r="81" spans="1:7">
      <c r="A81" s="24">
        <v>68</v>
      </c>
      <c r="B81" s="59">
        <f>'Рабочий протокол 7-8 кл. маль'!C77</f>
        <v>0</v>
      </c>
      <c r="C81" s="40">
        <f>'Рабочий протокол 7-8 кл. маль'!B77</f>
        <v>0</v>
      </c>
      <c r="D81" s="33">
        <f>'Рабочий протокол 7-8 кл. маль'!M77</f>
        <v>0</v>
      </c>
      <c r="E81" s="33">
        <f>'Рабочий протокол 7-8 кл. маль'!M77</f>
        <v>0</v>
      </c>
      <c r="F81" s="24">
        <f t="shared" si="4"/>
        <v>13</v>
      </c>
      <c r="G81" s="61">
        <f t="shared" si="5"/>
        <v>0</v>
      </c>
    </row>
    <row r="82" spans="1:7">
      <c r="A82" s="24">
        <v>69</v>
      </c>
      <c r="B82" s="59">
        <f>'Рабочий протокол 7-8 кл. маль'!C78</f>
        <v>0</v>
      </c>
      <c r="C82" s="40">
        <f>'Рабочий протокол 7-8 кл. маль'!B78</f>
        <v>0</v>
      </c>
      <c r="D82" s="33">
        <f>'Рабочий протокол 7-8 кл. маль'!M78</f>
        <v>0</v>
      </c>
      <c r="E82" s="33">
        <f>'Рабочий протокол 7-8 кл. маль'!M78</f>
        <v>0</v>
      </c>
      <c r="F82" s="24">
        <f t="shared" si="4"/>
        <v>13</v>
      </c>
      <c r="G82" s="61">
        <f t="shared" si="5"/>
        <v>0</v>
      </c>
    </row>
    <row r="83" spans="1:7">
      <c r="A83" s="24">
        <v>70</v>
      </c>
      <c r="B83" s="62">
        <f>'Рабочий протокол 7-8 кл. маль'!C79</f>
        <v>0</v>
      </c>
      <c r="C83" s="63">
        <f>'Рабочий протокол 7-8 кл. маль'!B79</f>
        <v>0</v>
      </c>
      <c r="D83" s="64">
        <f>'Рабочий протокол 7-8 кл. маль'!M79</f>
        <v>0</v>
      </c>
      <c r="E83" s="64">
        <f>'Рабочий протокол 7-8 кл. маль'!M79</f>
        <v>0</v>
      </c>
      <c r="F83" s="57">
        <f t="shared" si="4"/>
        <v>13</v>
      </c>
      <c r="G83" s="65">
        <f t="shared" si="5"/>
        <v>0</v>
      </c>
    </row>
    <row r="84" spans="1:7" ht="28.5" customHeight="1">
      <c r="A84" s="4"/>
      <c r="B84" s="89" t="s">
        <v>23</v>
      </c>
      <c r="C84" s="90"/>
      <c r="D84" s="56">
        <f>AVERAGEIF(B14:B83,"&lt;&gt;0",D14:D83)</f>
        <v>69.997996087193627</v>
      </c>
      <c r="E84" s="56">
        <f>AVERAGEIF(B14:B83,"&lt;&gt;0",E14:E83)</f>
        <v>69.997996087193627</v>
      </c>
      <c r="F84" s="41"/>
      <c r="G84" s="5"/>
    </row>
    <row r="85" spans="1:7">
      <c r="A85" s="4"/>
      <c r="B85" s="5"/>
      <c r="C85" s="5"/>
      <c r="D85" s="5"/>
      <c r="E85" s="5"/>
      <c r="F85" s="5"/>
      <c r="G85" s="5"/>
    </row>
    <row r="86" spans="1:7">
      <c r="A86" s="4"/>
      <c r="B86" s="6" t="s">
        <v>24</v>
      </c>
      <c r="C86" s="12"/>
      <c r="D86" s="88" t="s">
        <v>28</v>
      </c>
      <c r="E86" s="88"/>
      <c r="F86" s="3"/>
      <c r="G86" s="3"/>
    </row>
    <row r="87" spans="1:7">
      <c r="A87" s="4"/>
      <c r="B87" s="6" t="s">
        <v>25</v>
      </c>
      <c r="C87" s="13"/>
      <c r="D87" s="84"/>
      <c r="E87" s="84"/>
      <c r="F87" s="3"/>
      <c r="G87" s="3"/>
    </row>
    <row r="88" spans="1:7">
      <c r="A88" s="4"/>
      <c r="B88" s="3"/>
      <c r="C88" s="13"/>
      <c r="D88" s="84"/>
      <c r="E88" s="84"/>
      <c r="F88" s="3"/>
      <c r="G88" s="3"/>
    </row>
    <row r="89" spans="1:7">
      <c r="A89" s="4"/>
      <c r="B89" s="3"/>
      <c r="C89" s="13"/>
      <c r="D89" s="84"/>
      <c r="E89" s="84"/>
      <c r="F89" s="3"/>
      <c r="G89" s="3"/>
    </row>
    <row r="90" spans="1:7">
      <c r="A90" s="4"/>
      <c r="B90" s="3"/>
      <c r="C90" s="13"/>
      <c r="D90" s="84"/>
      <c r="E90" s="84"/>
      <c r="F90" s="3"/>
      <c r="G90" s="3"/>
    </row>
  </sheetData>
  <sheetProtection sort="0"/>
  <mergeCells count="12">
    <mergeCell ref="D90:E90"/>
    <mergeCell ref="A6:G6"/>
    <mergeCell ref="A7:G7"/>
    <mergeCell ref="A8:G8"/>
    <mergeCell ref="A10:G10"/>
    <mergeCell ref="A11:G11"/>
    <mergeCell ref="A12:G12"/>
    <mergeCell ref="D86:E86"/>
    <mergeCell ref="D87:E87"/>
    <mergeCell ref="D88:E88"/>
    <mergeCell ref="D89:E89"/>
    <mergeCell ref="B84:C84"/>
  </mergeCells>
  <pageMargins left="0.7" right="0.7" top="0.75" bottom="0.75" header="0.3" footer="0.3"/>
  <pageSetup paperSize="9" scale="8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Рабочий протокол 7-8 кл. маль</vt:lpstr>
      <vt:lpstr>Итоговый протокол 7-8 кл. маль</vt:lpstr>
      <vt:lpstr>'Итоговый протокол 7-8 кл. маль'!Область_печати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2023-11-11T07:04:13Z</dcterms:modified>
</cp:coreProperties>
</file>